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0" documentId="13_ncr:1_{F32D54CA-9957-460E-AE9C-BA4BD07C55A0}" xr6:coauthVersionLast="47" xr6:coauthVersionMax="47" xr10:uidLastSave="{00000000-0000-0000-0000-000000000000}"/>
  <bookViews>
    <workbookView xWindow="19080" yWindow="-120" windowWidth="19440" windowHeight="14880" xr2:uid="{87B456C4-FA6F-4C5C-8716-E133DB3341BB}"/>
  </bookViews>
  <sheets>
    <sheet name="データ" sheetId="1" r:id="rId1"/>
    <sheet name="作業・加工" sheetId="2" r:id="rId2"/>
    <sheet name="表示"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 i="3" l="1"/>
  <c r="G13" i="3"/>
  <c r="G14" i="3"/>
  <c r="G15" i="3"/>
  <c r="G16" i="3"/>
  <c r="G17" i="3"/>
  <c r="G18" i="3"/>
  <c r="G19" i="3"/>
  <c r="G20" i="3"/>
  <c r="G21" i="3"/>
  <c r="G22" i="3"/>
  <c r="F2" i="3"/>
  <c r="B3" i="2"/>
  <c r="C3" i="2"/>
  <c r="D3" i="2"/>
  <c r="E3" i="2"/>
  <c r="F3" i="2"/>
  <c r="G3" i="2"/>
  <c r="H3" i="2"/>
  <c r="B4" i="2"/>
  <c r="C4" i="2"/>
  <c r="D4" i="2"/>
  <c r="E4" i="2"/>
  <c r="F4" i="2"/>
  <c r="G4" i="2"/>
  <c r="H4" i="2"/>
  <c r="B5" i="2"/>
  <c r="C5" i="2"/>
  <c r="D5" i="2"/>
  <c r="E5" i="2"/>
  <c r="F5" i="2"/>
  <c r="G5" i="2"/>
  <c r="H5" i="2"/>
  <c r="B6" i="2"/>
  <c r="C6" i="2"/>
  <c r="D6" i="2"/>
  <c r="E6" i="2"/>
  <c r="F6" i="2"/>
  <c r="G6" i="2"/>
  <c r="H6" i="2"/>
  <c r="B7" i="2"/>
  <c r="C7" i="2"/>
  <c r="D7" i="2"/>
  <c r="E7" i="2"/>
  <c r="F7" i="2"/>
  <c r="G7" i="2"/>
  <c r="H7" i="2"/>
  <c r="B8" i="2"/>
  <c r="C8" i="2"/>
  <c r="D8" i="2"/>
  <c r="E8" i="2"/>
  <c r="F8" i="2"/>
  <c r="G8" i="2"/>
  <c r="H8" i="2"/>
  <c r="B9" i="2"/>
  <c r="C9" i="2"/>
  <c r="D9" i="2"/>
  <c r="E9" i="2"/>
  <c r="F9" i="2"/>
  <c r="G9" i="2"/>
  <c r="H9" i="2"/>
  <c r="B10" i="2"/>
  <c r="C10" i="2"/>
  <c r="D10" i="2"/>
  <c r="E10" i="2"/>
  <c r="F10" i="2"/>
  <c r="G10" i="2"/>
  <c r="H10" i="2"/>
  <c r="B11" i="2"/>
  <c r="C11" i="2"/>
  <c r="D11" i="2"/>
  <c r="E11" i="2"/>
  <c r="F11" i="2"/>
  <c r="G11" i="2"/>
  <c r="H11" i="2"/>
  <c r="B12" i="2"/>
  <c r="C12" i="2"/>
  <c r="D12" i="2"/>
  <c r="E12" i="2"/>
  <c r="F12" i="2"/>
  <c r="G12" i="2"/>
  <c r="H12" i="2"/>
  <c r="C3" i="3" l="1"/>
  <c r="F3" i="3" s="1"/>
  <c r="B4" i="3"/>
  <c r="B3" i="3" s="1"/>
  <c r="B6" i="3"/>
  <c r="B5" i="3" s="1"/>
  <c r="B8" i="3"/>
  <c r="B7" i="3" s="1"/>
  <c r="B10" i="3"/>
  <c r="B9" i="3" s="1"/>
  <c r="B12" i="3"/>
  <c r="B11" i="3" s="1"/>
  <c r="B14" i="3"/>
  <c r="B13" i="3" s="1"/>
  <c r="B16" i="3"/>
  <c r="B15" i="3" s="1"/>
  <c r="B18" i="3"/>
  <c r="B17" i="3" s="1"/>
  <c r="B20" i="3"/>
  <c r="B19" i="3" s="1"/>
  <c r="B22" i="3"/>
  <c r="B21" i="3" s="1"/>
  <c r="B2" i="2"/>
  <c r="C2" i="2"/>
  <c r="D2" i="2"/>
  <c r="E2" i="2"/>
  <c r="F2" i="2"/>
  <c r="G2" i="2"/>
  <c r="H2" i="2"/>
  <c r="E3" i="3" l="1"/>
  <c r="G3" i="3" s="1"/>
  <c r="E8" i="3"/>
  <c r="G8" i="3" s="1"/>
  <c r="E9" i="3" l="1"/>
  <c r="G9" i="3" s="1"/>
  <c r="E10" i="3"/>
  <c r="G10" i="3" s="1"/>
  <c r="E4" i="3"/>
  <c r="G4" i="3" s="1"/>
  <c r="E6" i="3"/>
  <c r="G6" i="3" s="1"/>
  <c r="E5" i="3"/>
  <c r="G5" i="3" s="1"/>
  <c r="C4" i="3" l="1"/>
  <c r="F4" i="3" s="1"/>
  <c r="C5" i="3" l="1"/>
  <c r="F5" i="3" s="1"/>
  <c r="C6" i="3"/>
  <c r="F6" i="3" s="1"/>
  <c r="C7" i="3" l="1"/>
  <c r="F7" i="3" s="1"/>
  <c r="E7" i="3"/>
  <c r="G7" i="3" s="1"/>
  <c r="C8" i="3"/>
  <c r="F8" i="3" s="1"/>
  <c r="C9" i="3" l="1"/>
  <c r="F9" i="3" s="1"/>
  <c r="C10" i="3"/>
  <c r="F10" i="3" s="1"/>
  <c r="C11" i="3" l="1"/>
  <c r="F11" i="3" s="1"/>
  <c r="C12" i="3"/>
  <c r="F12" i="3" s="1"/>
  <c r="C13" i="3" l="1"/>
  <c r="F13" i="3" s="1"/>
  <c r="C14" i="3"/>
  <c r="F14" i="3" s="1"/>
  <c r="E11" i="3" l="1"/>
  <c r="G11" i="3" s="1"/>
  <c r="C15" i="3"/>
  <c r="F15" i="3" s="1"/>
  <c r="C16" i="3"/>
  <c r="F16" i="3" s="1"/>
  <c r="C17" i="3" l="1"/>
  <c r="F17" i="3" s="1"/>
  <c r="E12" i="3"/>
  <c r="G12" i="3" s="1"/>
  <c r="C18" i="3"/>
  <c r="F18" i="3" s="1"/>
  <c r="C19" i="3" l="1"/>
  <c r="F19" i="3" s="1"/>
  <c r="C20" i="3"/>
  <c r="F20" i="3" s="1"/>
  <c r="C21" i="3" l="1"/>
  <c r="F21" i="3" s="1"/>
  <c r="C22" i="3"/>
  <c r="F22" i="3" s="1"/>
</calcChain>
</file>

<file path=xl/sharedStrings.xml><?xml version="1.0" encoding="utf-8"?>
<sst xmlns="http://schemas.openxmlformats.org/spreadsheetml/2006/main" count="63" uniqueCount="53">
  <si>
    <t>id</t>
  </si>
  <si>
    <t>status</t>
  </si>
  <si>
    <t>end_time</t>
  </si>
  <si>
    <t>incidence_time</t>
  </si>
  <si>
    <t>recovery_time</t>
  </si>
  <si>
    <t>start_time</t>
  </si>
  <si>
    <t>censor</t>
  </si>
  <si>
    <t>死亡</t>
  </si>
  <si>
    <t>生存</t>
  </si>
  <si>
    <t>case</t>
    <phoneticPr fontId="1"/>
  </si>
  <si>
    <t>pyear</t>
    <phoneticPr fontId="1"/>
  </si>
  <si>
    <t>追跡年数</t>
    <rPh sb="0" eb="2">
      <t>ツイセキ</t>
    </rPh>
    <rPh sb="2" eb="4">
      <t>ネンスウ</t>
    </rPh>
    <phoneticPr fontId="1"/>
  </si>
  <si>
    <t>追跡年数時点においてリスクのある人数</t>
    <phoneticPr fontId="1"/>
  </si>
  <si>
    <t>人数の累積和</t>
    <rPh sb="0" eb="2">
      <t>ニンズウ</t>
    </rPh>
    <rPh sb="3" eb="5">
      <t>ルイセキ</t>
    </rPh>
    <rPh sb="5" eb="6">
      <t>ワ</t>
    </rPh>
    <phoneticPr fontId="1"/>
  </si>
  <si>
    <t>※グレーの塗りつぶし部分の入力・編集は行わないこと</t>
    <rPh sb="5" eb="6">
      <t>ヌ</t>
    </rPh>
    <rPh sb="10" eb="12">
      <t>ブブン</t>
    </rPh>
    <rPh sb="13" eb="15">
      <t>ニュウリョク</t>
    </rPh>
    <rPh sb="16" eb="18">
      <t>ヘンシュウ</t>
    </rPh>
    <rPh sb="19" eb="20">
      <t>オコナ</t>
    </rPh>
    <phoneticPr fontId="1"/>
  </si>
  <si>
    <t>■ 作業手順</t>
    <rPh sb="2" eb="4">
      <t>サギョウ</t>
    </rPh>
    <rPh sb="4" eb="6">
      <t>テジュン</t>
    </rPh>
    <phoneticPr fontId="1"/>
  </si>
  <si>
    <t>人数</t>
    <rPh sb="0" eb="2">
      <t>ニンズウ</t>
    </rPh>
    <phoneticPr fontId="1"/>
  </si>
  <si>
    <t>手順①</t>
    <rPh sb="0" eb="2">
      <t>テジュン</t>
    </rPh>
    <phoneticPr fontId="1"/>
  </si>
  <si>
    <t>手順②</t>
    <rPh sb="0" eb="2">
      <t>テジュン</t>
    </rPh>
    <phoneticPr fontId="1"/>
  </si>
  <si>
    <t>手順③</t>
    <rPh sb="0" eb="2">
      <t>テジュン</t>
    </rPh>
    <phoneticPr fontId="1"/>
  </si>
  <si>
    <t>手順④</t>
    <rPh sb="0" eb="2">
      <t>テジュン</t>
    </rPh>
    <phoneticPr fontId="1"/>
  </si>
  <si>
    <t>手順⑤</t>
    <rPh sb="0" eb="2">
      <t>テジュン</t>
    </rPh>
    <phoneticPr fontId="1"/>
  </si>
  <si>
    <t>手順⑥</t>
    <rPh sb="0" eb="2">
      <t>テジュン</t>
    </rPh>
    <phoneticPr fontId="1"/>
  </si>
  <si>
    <t>手順⑦</t>
    <rPh sb="0" eb="2">
      <t>テジュン</t>
    </rPh>
    <phoneticPr fontId="1"/>
  </si>
  <si>
    <t>手順⑧</t>
    <rPh sb="0" eb="2">
      <t>テジュン</t>
    </rPh>
    <phoneticPr fontId="1"/>
  </si>
  <si>
    <t>手順②</t>
    <phoneticPr fontId="1"/>
  </si>
  <si>
    <t>手順①</t>
    <phoneticPr fontId="1"/>
  </si>
  <si>
    <t>手順③</t>
    <phoneticPr fontId="1"/>
  </si>
  <si>
    <t>手順④</t>
    <phoneticPr fontId="1"/>
  </si>
  <si>
    <t>手順⑤</t>
    <phoneticPr fontId="1"/>
  </si>
  <si>
    <t>手順⑥</t>
    <phoneticPr fontId="1"/>
  </si>
  <si>
    <t>手順⑦</t>
    <phoneticPr fontId="1"/>
  </si>
  <si>
    <t>手順⑧</t>
    <phoneticPr fontId="1"/>
  </si>
  <si>
    <t>※図1と図2は同じ結果を可視化している。アウトカムが「死亡」の発生である場合は図1が用いられ、「疾患」の発生である場合には図2が用いられることが多い。</t>
    <rPh sb="1" eb="2">
      <t>ズ</t>
    </rPh>
    <rPh sb="4" eb="5">
      <t>ズ</t>
    </rPh>
    <rPh sb="7" eb="8">
      <t>ドウ</t>
    </rPh>
    <rPh sb="9" eb="11">
      <t>ケッカ</t>
    </rPh>
    <rPh sb="12" eb="15">
      <t>カシカ</t>
    </rPh>
    <rPh sb="27" eb="29">
      <t>シボウ</t>
    </rPh>
    <rPh sb="31" eb="33">
      <t>ハッセイ</t>
    </rPh>
    <rPh sb="36" eb="38">
      <t>バアイ</t>
    </rPh>
    <rPh sb="39" eb="40">
      <t>ズ</t>
    </rPh>
    <rPh sb="42" eb="43">
      <t>モチ</t>
    </rPh>
    <rPh sb="48" eb="50">
      <t>シッカン</t>
    </rPh>
    <rPh sb="52" eb="54">
      <t>ハッセイ</t>
    </rPh>
    <rPh sb="57" eb="59">
      <t>バアイ</t>
    </rPh>
    <rPh sb="61" eb="62">
      <t>ズ</t>
    </rPh>
    <rPh sb="64" eb="65">
      <t>モチ</t>
    </rPh>
    <rPh sb="72" eb="73">
      <t>オオ</t>
    </rPh>
    <phoneticPr fontId="1"/>
  </si>
  <si>
    <t>ワークシート-図1. カプラン-マイヤープロット(累積生存確率（今回の実習書の例題では疾患に罹患していない者の割合を示していることになる）)</t>
    <rPh sb="7" eb="8">
      <t>ズ</t>
    </rPh>
    <rPh sb="29" eb="31">
      <t>カクリツ</t>
    </rPh>
    <rPh sb="32" eb="34">
      <t>コンカイ</t>
    </rPh>
    <rPh sb="35" eb="37">
      <t>ジッシュウ</t>
    </rPh>
    <rPh sb="37" eb="38">
      <t>ショ</t>
    </rPh>
    <rPh sb="39" eb="41">
      <t>レイダイ</t>
    </rPh>
    <rPh sb="58" eb="59">
      <t>シメ</t>
    </rPh>
    <phoneticPr fontId="1"/>
  </si>
  <si>
    <t>ワークシート-図2. カプラン-マイヤープロット(疾患の新規発生者の累積罹患率（％）)</t>
    <rPh sb="7" eb="8">
      <t>ズ</t>
    </rPh>
    <rPh sb="25" eb="27">
      <t>シッカン</t>
    </rPh>
    <rPh sb="28" eb="30">
      <t>シンキ</t>
    </rPh>
    <rPh sb="30" eb="32">
      <t>ハッセイ</t>
    </rPh>
    <rPh sb="32" eb="33">
      <t>シャ</t>
    </rPh>
    <rPh sb="34" eb="36">
      <t>ルイセキ</t>
    </rPh>
    <rPh sb="36" eb="38">
      <t>リカン</t>
    </rPh>
    <rPh sb="38" eb="39">
      <t>リツ</t>
    </rPh>
    <phoneticPr fontId="1"/>
  </si>
  <si>
    <t>疾患の発生する確率</t>
    <rPh sb="0" eb="2">
      <t>シッカン</t>
    </rPh>
    <rPh sb="3" eb="5">
      <t>ハッセイ</t>
    </rPh>
    <rPh sb="7" eb="9">
      <t>カクリツ</t>
    </rPh>
    <phoneticPr fontId="1"/>
  </si>
  <si>
    <t>疾患の発生しない確率</t>
    <rPh sb="0" eb="2">
      <t>シッカン</t>
    </rPh>
    <rPh sb="3" eb="5">
      <t>ハッセイ</t>
    </rPh>
    <rPh sb="8" eb="10">
      <t>カクリツ</t>
    </rPh>
    <phoneticPr fontId="1"/>
  </si>
  <si>
    <t>caseの合計</t>
    <rPh sb="5" eb="7">
      <t>ゴウケイ</t>
    </rPh>
    <phoneticPr fontId="1"/>
  </si>
  <si>
    <t>累積罹患率</t>
    <phoneticPr fontId="1"/>
  </si>
  <si>
    <t>手順⑨</t>
    <rPh sb="0" eb="2">
      <t>テジュン</t>
    </rPh>
    <phoneticPr fontId="1"/>
  </si>
  <si>
    <t>昇順にならべた追跡年数ごとに、該当する人数の合計を算出する（M列）</t>
    <phoneticPr fontId="1"/>
  </si>
  <si>
    <t>累積生存確率（cumulative probability of survival）</t>
    <rPh sb="0" eb="2">
      <t>ルイセキ</t>
    </rPh>
    <rPh sb="2" eb="4">
      <t>セイゾン</t>
    </rPh>
    <rPh sb="4" eb="6">
      <t>カクリツ</t>
    </rPh>
    <phoneticPr fontId="1"/>
  </si>
  <si>
    <t>idごとに、ある疾患の発生の有無を示す変数：case（I列）と観察人年を示す変数：pyear（J列）を作成</t>
    <rPh sb="8" eb="10">
      <t>シッカン</t>
    </rPh>
    <rPh sb="11" eb="13">
      <t>ハッセイ</t>
    </rPh>
    <rPh sb="14" eb="16">
      <t>ウム</t>
    </rPh>
    <rPh sb="17" eb="18">
      <t>シメ</t>
    </rPh>
    <rPh sb="19" eb="21">
      <t>ヘンスウ</t>
    </rPh>
    <rPh sb="28" eb="29">
      <t>レツ</t>
    </rPh>
    <rPh sb="31" eb="33">
      <t>カンサツ</t>
    </rPh>
    <rPh sb="33" eb="34">
      <t>ジン</t>
    </rPh>
    <rPh sb="34" eb="35">
      <t>ネン</t>
    </rPh>
    <rPh sb="36" eb="37">
      <t>シメ</t>
    </rPh>
    <rPh sb="38" eb="40">
      <t>ヘンスウ</t>
    </rPh>
    <rPh sb="48" eb="49">
      <t>レツ</t>
    </rPh>
    <rPh sb="51" eb="53">
      <t>サクセイ</t>
    </rPh>
    <phoneticPr fontId="1"/>
  </si>
  <si>
    <t>昇順にならべた追跡年数ごとに、該当する人数の累積和を算出する（N列）</t>
    <phoneticPr fontId="1"/>
  </si>
  <si>
    <t>昇順にならべた追跡年数ごとに、caseの合計を算出する（O列）</t>
    <phoneticPr fontId="1"/>
  </si>
  <si>
    <t>それぞれの追跡年数時点において、疾患の発生するリスクのある人数（number at risk）を算出する（P列）</t>
    <phoneticPr fontId="1"/>
  </si>
  <si>
    <t>それぞれの追跡年数時点において、疾患の発生する確率を算出する（Q列）</t>
    <phoneticPr fontId="1"/>
  </si>
  <si>
    <t>それぞれの追跡年数時点において、疾患の発生しない確率を算出する（R列）</t>
    <phoneticPr fontId="1"/>
  </si>
  <si>
    <t>累積生存確率（cumulative probability of survival）を算出する（S列）</t>
    <phoneticPr fontId="1"/>
  </si>
  <si>
    <t>累積罹患率を算出する（T列）</t>
    <rPh sb="2" eb="4">
      <t>リカン</t>
    </rPh>
    <rPh sb="4" eb="5">
      <t>リツ</t>
    </rPh>
    <phoneticPr fontId="1"/>
  </si>
  <si>
    <t>コラム１ カプラン-マイヤー法による生存曲線の作成</t>
    <phoneticPr fontId="1"/>
  </si>
  <si>
    <t>File2-5　動的コホートにおける仮想データ</t>
    <rPh sb="8" eb="10">
      <t>ドウテキ</t>
    </rPh>
    <rPh sb="18" eb="20">
      <t>カソウ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</si>
</sst>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_ "/>
    <numFmt numFmtId="177" formatCode="0.0"/>
  </numFmts>
  <fonts count="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1"/>
      <color rgb="FFC00000"/>
      <name val="游ゴシック"/>
      <family val="3"/>
      <charset val="128"/>
      <scheme val="minor"/>
    </font>
    <font>
      <sz val="11"/>
      <color theme="1"/>
      <name val="游ゴシック"/>
      <family val="3"/>
      <charset val="128"/>
      <scheme val="minor"/>
    </font>
    <font>
      <b/>
      <sz val="14"/>
      <color theme="1"/>
      <name val="游ゴシック"/>
      <family val="3"/>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0" tint="-0.14999847407452621"/>
        <bgColor indexed="64"/>
      </patternFill>
    </fill>
  </fills>
  <borders count="9">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1">
    <xf numFmtId="0" fontId="0" fillId="0" borderId="0">
      <alignment vertical="center"/>
    </xf>
  </cellStyleXfs>
  <cellXfs count="32">
    <xf numFmtId="0" fontId="0" fillId="0" borderId="0" xfId="0">
      <alignment vertical="center"/>
    </xf>
    <xf numFmtId="0" fontId="2" fillId="0" borderId="0" xfId="0" applyFont="1">
      <alignment vertical="center"/>
    </xf>
    <xf numFmtId="0" fontId="0" fillId="2" borderId="1" xfId="0" applyFill="1" applyBorder="1">
      <alignment vertical="center"/>
    </xf>
    <xf numFmtId="0" fontId="0" fillId="2" borderId="2" xfId="0" applyFill="1" applyBorder="1">
      <alignment vertical="center"/>
    </xf>
    <xf numFmtId="0" fontId="0" fillId="2" borderId="3" xfId="0" applyFill="1" applyBorder="1">
      <alignment vertical="center"/>
    </xf>
    <xf numFmtId="0" fontId="0" fillId="2" borderId="4" xfId="0" applyFill="1" applyBorder="1">
      <alignment vertical="center"/>
    </xf>
    <xf numFmtId="0" fontId="0" fillId="2" borderId="0" xfId="0" applyFill="1">
      <alignment vertical="center"/>
    </xf>
    <xf numFmtId="0" fontId="0" fillId="2" borderId="5"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3" borderId="1" xfId="0" applyFill="1" applyBorder="1">
      <alignment vertical="center"/>
    </xf>
    <xf numFmtId="0" fontId="0" fillId="3" borderId="3" xfId="0" applyFill="1" applyBorder="1">
      <alignment vertical="center"/>
    </xf>
    <xf numFmtId="0" fontId="0" fillId="3" borderId="4"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8" xfId="0" applyFill="1" applyBorder="1">
      <alignment vertical="center"/>
    </xf>
    <xf numFmtId="0" fontId="0" fillId="4" borderId="0" xfId="0" applyFill="1">
      <alignment vertical="center"/>
    </xf>
    <xf numFmtId="0" fontId="0" fillId="3" borderId="2" xfId="0" applyFill="1" applyBorder="1">
      <alignment vertical="center"/>
    </xf>
    <xf numFmtId="0" fontId="0" fillId="3" borderId="0" xfId="0" applyFill="1">
      <alignment vertical="center"/>
    </xf>
    <xf numFmtId="0" fontId="0" fillId="3" borderId="7" xfId="0" applyFill="1" applyBorder="1">
      <alignment vertical="center"/>
    </xf>
    <xf numFmtId="176" fontId="0" fillId="3" borderId="2" xfId="0" applyNumberFormat="1" applyFill="1" applyBorder="1">
      <alignment vertical="center"/>
    </xf>
    <xf numFmtId="176" fontId="0" fillId="3" borderId="0" xfId="0" applyNumberFormat="1" applyFill="1">
      <alignment vertical="center"/>
    </xf>
    <xf numFmtId="176" fontId="0" fillId="3" borderId="7" xfId="0" applyNumberFormat="1" applyFill="1" applyBorder="1">
      <alignment vertical="center"/>
    </xf>
    <xf numFmtId="0" fontId="3" fillId="0" borderId="0" xfId="0" applyFont="1">
      <alignment vertical="center"/>
    </xf>
    <xf numFmtId="0" fontId="4" fillId="0" borderId="0" xfId="0" applyFont="1">
      <alignment vertical="center"/>
    </xf>
    <xf numFmtId="176" fontId="0" fillId="4" borderId="0" xfId="0" applyNumberFormat="1" applyFill="1">
      <alignment vertical="center"/>
    </xf>
    <xf numFmtId="0" fontId="5" fillId="0" borderId="0" xfId="0" applyFont="1">
      <alignment vertical="center"/>
    </xf>
    <xf numFmtId="177" fontId="0" fillId="3" borderId="3" xfId="0" applyNumberFormat="1" applyFill="1" applyBorder="1">
      <alignment vertical="center"/>
    </xf>
    <xf numFmtId="177" fontId="0" fillId="3" borderId="5" xfId="0" applyNumberFormat="1" applyFill="1" applyBorder="1">
      <alignment vertical="center"/>
    </xf>
    <xf numFmtId="177" fontId="0" fillId="3" borderId="8" xfId="0" applyNumberFormat="1" applyFill="1" applyBorder="1">
      <alignment vertical="center"/>
    </xf>
    <xf numFmtId="0" fontId="0" fillId="0" borderId="0" xfId="0"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表示!$B$2:$B$22</c:f>
              <c:numCache>
                <c:formatCode>General</c:formatCode>
                <c:ptCount val="21"/>
                <c:pt idx="0">
                  <c:v>0</c:v>
                </c:pt>
                <c:pt idx="1">
                  <c:v>1</c:v>
                </c:pt>
                <c:pt idx="2">
                  <c:v>1</c:v>
                </c:pt>
                <c:pt idx="3">
                  <c:v>2</c:v>
                </c:pt>
                <c:pt idx="4">
                  <c:v>2</c:v>
                </c:pt>
                <c:pt idx="5">
                  <c:v>3</c:v>
                </c:pt>
                <c:pt idx="6">
                  <c:v>3</c:v>
                </c:pt>
                <c:pt idx="7">
                  <c:v>4</c:v>
                </c:pt>
                <c:pt idx="8">
                  <c:v>4</c:v>
                </c:pt>
                <c:pt idx="9">
                  <c:v>5</c:v>
                </c:pt>
                <c:pt idx="10">
                  <c:v>5</c:v>
                </c:pt>
                <c:pt idx="11">
                  <c:v>6</c:v>
                </c:pt>
                <c:pt idx="12">
                  <c:v>6</c:v>
                </c:pt>
                <c:pt idx="13">
                  <c:v>7</c:v>
                </c:pt>
                <c:pt idx="14">
                  <c:v>7</c:v>
                </c:pt>
                <c:pt idx="15">
                  <c:v>8</c:v>
                </c:pt>
                <c:pt idx="16">
                  <c:v>8</c:v>
                </c:pt>
                <c:pt idx="17">
                  <c:v>9</c:v>
                </c:pt>
                <c:pt idx="18">
                  <c:v>9</c:v>
                </c:pt>
                <c:pt idx="19">
                  <c:v>10</c:v>
                </c:pt>
                <c:pt idx="20">
                  <c:v>10</c:v>
                </c:pt>
              </c:numCache>
            </c:numRef>
          </c:xVal>
          <c:yVal>
            <c:numRef>
              <c:f>表示!$C$2:$C$22</c:f>
              <c:numCache>
                <c:formatCode>General</c:formatCode>
                <c:ptCount val="21"/>
                <c:pt idx="0">
                  <c:v>1</c:v>
                </c:pt>
                <c:pt idx="1">
                  <c:v>1</c:v>
                </c:pt>
                <c:pt idx="2" formatCode="0.000_ ">
                  <c:v>0</c:v>
                </c:pt>
                <c:pt idx="3" formatCode="0.000_ ">
                  <c:v>0</c:v>
                </c:pt>
                <c:pt idx="4" formatCode="0.000_ ">
                  <c:v>0</c:v>
                </c:pt>
                <c:pt idx="5" formatCode="0.000_ ">
                  <c:v>0</c:v>
                </c:pt>
                <c:pt idx="6" formatCode="0.000_ ">
                  <c:v>0</c:v>
                </c:pt>
                <c:pt idx="7" formatCode="0.000_ ">
                  <c:v>0</c:v>
                </c:pt>
                <c:pt idx="8" formatCode="0.000_ ">
                  <c:v>0</c:v>
                </c:pt>
                <c:pt idx="9" formatCode="0.000_ ">
                  <c:v>0</c:v>
                </c:pt>
                <c:pt idx="10" formatCode="0.000_ ">
                  <c:v>0</c:v>
                </c:pt>
                <c:pt idx="11" formatCode="0.000_ ">
                  <c:v>0</c:v>
                </c:pt>
                <c:pt idx="12" formatCode="0.000_ ">
                  <c:v>0</c:v>
                </c:pt>
                <c:pt idx="13" formatCode="0.000_ ">
                  <c:v>0</c:v>
                </c:pt>
                <c:pt idx="14" formatCode="0.000_ ">
                  <c:v>0</c:v>
                </c:pt>
                <c:pt idx="15" formatCode="0.000_ ">
                  <c:v>0</c:v>
                </c:pt>
                <c:pt idx="16" formatCode="0.000_ ">
                  <c:v>0</c:v>
                </c:pt>
                <c:pt idx="17" formatCode="0.000_ ">
                  <c:v>0</c:v>
                </c:pt>
                <c:pt idx="18" formatCode="0.000_ ">
                  <c:v>0</c:v>
                </c:pt>
                <c:pt idx="19" formatCode="0.000_ ">
                  <c:v>0</c:v>
                </c:pt>
                <c:pt idx="20" formatCode="0.000_ ">
                  <c:v>0</c:v>
                </c:pt>
              </c:numCache>
            </c:numRef>
          </c:yVal>
          <c:smooth val="0"/>
          <c:extLst>
            <c:ext xmlns:c16="http://schemas.microsoft.com/office/drawing/2014/chart" uri="{C3380CC4-5D6E-409C-BE32-E72D297353CC}">
              <c16:uniqueId val="{00000000-B0AA-4A22-895D-F6076C4E562C}"/>
            </c:ext>
          </c:extLst>
        </c:ser>
        <c:ser>
          <c:idx val="1"/>
          <c:order val="1"/>
          <c:spPr>
            <a:ln w="19050" cap="rnd">
              <a:noFill/>
              <a:round/>
            </a:ln>
            <a:effectLst/>
          </c:spPr>
          <c:marker>
            <c:symbol val="plus"/>
            <c:size val="12"/>
            <c:spPr>
              <a:noFill/>
              <a:ln w="9525">
                <a:solidFill>
                  <a:schemeClr val="accent2"/>
                </a:solidFill>
              </a:ln>
              <a:effectLst/>
            </c:spPr>
          </c:marker>
          <c:dPt>
            <c:idx val="0"/>
            <c:marker>
              <c:symbol val="none"/>
            </c:marker>
            <c:bubble3D val="0"/>
            <c:extLst>
              <c:ext xmlns:c16="http://schemas.microsoft.com/office/drawing/2014/chart" uri="{C3380CC4-5D6E-409C-BE32-E72D297353CC}">
                <c16:uniqueId val="{00000001-AE95-4B3B-805D-EDDC79FF4C72}"/>
              </c:ext>
            </c:extLst>
          </c:dPt>
          <c:dPt>
            <c:idx val="1"/>
            <c:marker>
              <c:symbol val="none"/>
            </c:marker>
            <c:bubble3D val="0"/>
            <c:extLst>
              <c:ext xmlns:c16="http://schemas.microsoft.com/office/drawing/2014/chart" uri="{C3380CC4-5D6E-409C-BE32-E72D297353CC}">
                <c16:uniqueId val="{00000002-AE95-4B3B-805D-EDDC79FF4C72}"/>
              </c:ext>
            </c:extLst>
          </c:dPt>
          <c:dPt>
            <c:idx val="2"/>
            <c:marker>
              <c:symbol val="none"/>
            </c:marker>
            <c:bubble3D val="0"/>
            <c:extLst>
              <c:ext xmlns:c16="http://schemas.microsoft.com/office/drawing/2014/chart" uri="{C3380CC4-5D6E-409C-BE32-E72D297353CC}">
                <c16:uniqueId val="{00000003-AE95-4B3B-805D-EDDC79FF4C72}"/>
              </c:ext>
            </c:extLst>
          </c:dPt>
          <c:dPt>
            <c:idx val="3"/>
            <c:marker>
              <c:symbol val="none"/>
            </c:marker>
            <c:bubble3D val="0"/>
            <c:extLst>
              <c:ext xmlns:c16="http://schemas.microsoft.com/office/drawing/2014/chart" uri="{C3380CC4-5D6E-409C-BE32-E72D297353CC}">
                <c16:uniqueId val="{00000004-AE95-4B3B-805D-EDDC79FF4C72}"/>
              </c:ext>
            </c:extLst>
          </c:dPt>
          <c:dPt>
            <c:idx val="5"/>
            <c:marker>
              <c:symbol val="none"/>
            </c:marker>
            <c:bubble3D val="0"/>
            <c:extLst>
              <c:ext xmlns:c16="http://schemas.microsoft.com/office/drawing/2014/chart" uri="{C3380CC4-5D6E-409C-BE32-E72D297353CC}">
                <c16:uniqueId val="{00000005-AE95-4B3B-805D-EDDC79FF4C72}"/>
              </c:ext>
            </c:extLst>
          </c:dPt>
          <c:dPt>
            <c:idx val="6"/>
            <c:marker>
              <c:symbol val="none"/>
            </c:marker>
            <c:bubble3D val="0"/>
            <c:extLst>
              <c:ext xmlns:c16="http://schemas.microsoft.com/office/drawing/2014/chart" uri="{C3380CC4-5D6E-409C-BE32-E72D297353CC}">
                <c16:uniqueId val="{00000006-AE95-4B3B-805D-EDDC79FF4C72}"/>
              </c:ext>
            </c:extLst>
          </c:dPt>
          <c:dPt>
            <c:idx val="7"/>
            <c:marker>
              <c:symbol val="none"/>
            </c:marker>
            <c:bubble3D val="0"/>
            <c:extLst>
              <c:ext xmlns:c16="http://schemas.microsoft.com/office/drawing/2014/chart" uri="{C3380CC4-5D6E-409C-BE32-E72D297353CC}">
                <c16:uniqueId val="{00000007-AE95-4B3B-805D-EDDC79FF4C72}"/>
              </c:ext>
            </c:extLst>
          </c:dPt>
          <c:xVal>
            <c:numRef>
              <c:f>表示!$D$3:$D$12</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表示!$E$3:$E$12</c:f>
              <c:numCache>
                <c:formatCode>0.000_ </c:formatCode>
                <c:ptCount val="10"/>
                <c:pt idx="0">
                  <c:v>0</c:v>
                </c:pt>
                <c:pt idx="1">
                  <c:v>0</c:v>
                </c:pt>
                <c:pt idx="2">
                  <c:v>0</c:v>
                </c:pt>
                <c:pt idx="3">
                  <c:v>0</c:v>
                </c:pt>
                <c:pt idx="4">
                  <c:v>0</c:v>
                </c:pt>
                <c:pt idx="5">
                  <c:v>0</c:v>
                </c:pt>
                <c:pt idx="6">
                  <c:v>0</c:v>
                </c:pt>
                <c:pt idx="7">
                  <c:v>0</c:v>
                </c:pt>
                <c:pt idx="8">
                  <c:v>0</c:v>
                </c:pt>
                <c:pt idx="9">
                  <c:v>0</c:v>
                </c:pt>
              </c:numCache>
            </c:numRef>
          </c:yVal>
          <c:smooth val="0"/>
          <c:extLst>
            <c:ext xmlns:c16="http://schemas.microsoft.com/office/drawing/2014/chart" uri="{C3380CC4-5D6E-409C-BE32-E72D297353CC}">
              <c16:uniqueId val="{00000000-AE95-4B3B-805D-EDDC79FF4C72}"/>
            </c:ext>
          </c:extLst>
        </c:ser>
        <c:dLbls>
          <c:showLegendKey val="0"/>
          <c:showVal val="0"/>
          <c:showCatName val="0"/>
          <c:showSerName val="0"/>
          <c:showPercent val="0"/>
          <c:showBubbleSize val="0"/>
        </c:dLbls>
        <c:axId val="1706503423"/>
        <c:axId val="1706504671"/>
      </c:scatterChart>
      <c:valAx>
        <c:axId val="1706503423"/>
        <c:scaling>
          <c:orientation val="minMax"/>
          <c:max val="10"/>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r>
                  <a:rPr lang="ja-JP" sz="1200"/>
                  <a:t>追跡年数（</a:t>
                </a:r>
                <a:r>
                  <a:rPr lang="en-US" sz="1200"/>
                  <a:t>year)</a:t>
                </a:r>
                <a:endParaRPr lang="ja-JP" sz="1200"/>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endParaRPr lang="ja-JP"/>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endParaRPr lang="ja-JP"/>
          </a:p>
        </c:txPr>
        <c:crossAx val="1706504671"/>
        <c:crosses val="autoZero"/>
        <c:crossBetween val="midCat"/>
      </c:valAx>
      <c:valAx>
        <c:axId val="1706504671"/>
        <c:scaling>
          <c:orientation val="minMax"/>
          <c:max val="1.1000000000000001"/>
          <c:min val="0"/>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r>
                  <a:rPr lang="ja-JP" sz="1200"/>
                  <a:t>累積生存</a:t>
                </a:r>
                <a:r>
                  <a:rPr lang="ja-JP" altLang="en-US" sz="1200"/>
                  <a:t>確率</a:t>
                </a:r>
                <a:endParaRPr lang="ja-JP" sz="1200"/>
              </a:p>
            </c:rich>
          </c:tx>
          <c:layout>
            <c:manualLayout>
              <c:xMode val="edge"/>
              <c:yMode val="edge"/>
              <c:x val="2.4264507609018812E-2"/>
              <c:y val="0.24315235031339424"/>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endParaRPr lang="ja-JP"/>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endParaRPr lang="ja-JP"/>
          </a:p>
        </c:txPr>
        <c:crossAx val="170650342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latin typeface="BIZ UDPゴシック" panose="020B0400000000000000" pitchFamily="50" charset="-128"/>
          <a:ea typeface="BIZ UDPゴシック" panose="020B04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none"/>
          </c:marker>
          <c:xVal>
            <c:numRef>
              <c:f>表示!$B$2:$B$22</c:f>
              <c:numCache>
                <c:formatCode>General</c:formatCode>
                <c:ptCount val="21"/>
                <c:pt idx="0">
                  <c:v>0</c:v>
                </c:pt>
                <c:pt idx="1">
                  <c:v>1</c:v>
                </c:pt>
                <c:pt idx="2">
                  <c:v>1</c:v>
                </c:pt>
                <c:pt idx="3">
                  <c:v>2</c:v>
                </c:pt>
                <c:pt idx="4">
                  <c:v>2</c:v>
                </c:pt>
                <c:pt idx="5">
                  <c:v>3</c:v>
                </c:pt>
                <c:pt idx="6">
                  <c:v>3</c:v>
                </c:pt>
                <c:pt idx="7">
                  <c:v>4</c:v>
                </c:pt>
                <c:pt idx="8">
                  <c:v>4</c:v>
                </c:pt>
                <c:pt idx="9">
                  <c:v>5</c:v>
                </c:pt>
                <c:pt idx="10">
                  <c:v>5</c:v>
                </c:pt>
                <c:pt idx="11">
                  <c:v>6</c:v>
                </c:pt>
                <c:pt idx="12">
                  <c:v>6</c:v>
                </c:pt>
                <c:pt idx="13">
                  <c:v>7</c:v>
                </c:pt>
                <c:pt idx="14">
                  <c:v>7</c:v>
                </c:pt>
                <c:pt idx="15">
                  <c:v>8</c:v>
                </c:pt>
                <c:pt idx="16">
                  <c:v>8</c:v>
                </c:pt>
                <c:pt idx="17">
                  <c:v>9</c:v>
                </c:pt>
                <c:pt idx="18">
                  <c:v>9</c:v>
                </c:pt>
                <c:pt idx="19">
                  <c:v>10</c:v>
                </c:pt>
                <c:pt idx="20">
                  <c:v>10</c:v>
                </c:pt>
              </c:numCache>
            </c:numRef>
          </c:xVal>
          <c:yVal>
            <c:numRef>
              <c:f>表示!$F$2:$F$22</c:f>
              <c:numCache>
                <c:formatCode>0.000_ </c:formatCode>
                <c:ptCount val="21"/>
                <c:pt idx="0" formatCode="General">
                  <c:v>0</c:v>
                </c:pt>
                <c:pt idx="1">
                  <c:v>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numCache>
            </c:numRef>
          </c:yVal>
          <c:smooth val="0"/>
          <c:extLst>
            <c:ext xmlns:c16="http://schemas.microsoft.com/office/drawing/2014/chart" uri="{C3380CC4-5D6E-409C-BE32-E72D297353CC}">
              <c16:uniqueId val="{00000000-4D3F-46D5-9768-9E77B770C654}"/>
            </c:ext>
          </c:extLst>
        </c:ser>
        <c:ser>
          <c:idx val="1"/>
          <c:order val="1"/>
          <c:spPr>
            <a:ln w="19050" cap="rnd">
              <a:noFill/>
              <a:round/>
            </a:ln>
            <a:effectLst/>
          </c:spPr>
          <c:marker>
            <c:symbol val="plus"/>
            <c:size val="12"/>
            <c:spPr>
              <a:noFill/>
              <a:ln w="9525">
                <a:solidFill>
                  <a:schemeClr val="accent2"/>
                </a:solidFill>
              </a:ln>
              <a:effectLst/>
            </c:spPr>
          </c:marker>
          <c:dPt>
            <c:idx val="0"/>
            <c:marker>
              <c:symbol val="plus"/>
              <c:size val="12"/>
              <c:spPr>
                <a:noFill/>
                <a:ln w="9525">
                  <a:noFill/>
                </a:ln>
                <a:effectLst/>
              </c:spPr>
            </c:marker>
            <c:bubble3D val="0"/>
            <c:extLst>
              <c:ext xmlns:c16="http://schemas.microsoft.com/office/drawing/2014/chart" uri="{C3380CC4-5D6E-409C-BE32-E72D297353CC}">
                <c16:uniqueId val="{00000001-4D3F-46D5-9768-9E77B770C654}"/>
              </c:ext>
            </c:extLst>
          </c:dPt>
          <c:dPt>
            <c:idx val="1"/>
            <c:marker>
              <c:symbol val="plus"/>
              <c:size val="12"/>
              <c:spPr>
                <a:noFill/>
                <a:ln w="9525">
                  <a:noFill/>
                </a:ln>
                <a:effectLst/>
              </c:spPr>
            </c:marker>
            <c:bubble3D val="0"/>
            <c:extLst>
              <c:ext xmlns:c16="http://schemas.microsoft.com/office/drawing/2014/chart" uri="{C3380CC4-5D6E-409C-BE32-E72D297353CC}">
                <c16:uniqueId val="{00000002-4D3F-46D5-9768-9E77B770C654}"/>
              </c:ext>
            </c:extLst>
          </c:dPt>
          <c:dPt>
            <c:idx val="2"/>
            <c:marker>
              <c:symbol val="plus"/>
              <c:size val="12"/>
              <c:spPr>
                <a:noFill/>
                <a:ln w="9525">
                  <a:noFill/>
                </a:ln>
                <a:effectLst/>
              </c:spPr>
            </c:marker>
            <c:bubble3D val="0"/>
            <c:extLst>
              <c:ext xmlns:c16="http://schemas.microsoft.com/office/drawing/2014/chart" uri="{C3380CC4-5D6E-409C-BE32-E72D297353CC}">
                <c16:uniqueId val="{00000003-4D3F-46D5-9768-9E77B770C654}"/>
              </c:ext>
            </c:extLst>
          </c:dPt>
          <c:dPt>
            <c:idx val="3"/>
            <c:marker>
              <c:symbol val="plus"/>
              <c:size val="12"/>
              <c:spPr>
                <a:noFill/>
                <a:ln w="9525">
                  <a:noFill/>
                </a:ln>
                <a:effectLst/>
              </c:spPr>
            </c:marker>
            <c:bubble3D val="0"/>
            <c:extLst>
              <c:ext xmlns:c16="http://schemas.microsoft.com/office/drawing/2014/chart" uri="{C3380CC4-5D6E-409C-BE32-E72D297353CC}">
                <c16:uniqueId val="{00000004-4D3F-46D5-9768-9E77B770C654}"/>
              </c:ext>
            </c:extLst>
          </c:dPt>
          <c:dPt>
            <c:idx val="5"/>
            <c:marker>
              <c:symbol val="plus"/>
              <c:size val="12"/>
              <c:spPr>
                <a:noFill/>
                <a:ln w="9525">
                  <a:noFill/>
                </a:ln>
                <a:effectLst/>
              </c:spPr>
            </c:marker>
            <c:bubble3D val="0"/>
            <c:extLst>
              <c:ext xmlns:c16="http://schemas.microsoft.com/office/drawing/2014/chart" uri="{C3380CC4-5D6E-409C-BE32-E72D297353CC}">
                <c16:uniqueId val="{00000005-4D3F-46D5-9768-9E77B770C654}"/>
              </c:ext>
            </c:extLst>
          </c:dPt>
          <c:dPt>
            <c:idx val="6"/>
            <c:marker>
              <c:symbol val="plus"/>
              <c:size val="12"/>
              <c:spPr>
                <a:noFill/>
                <a:ln w="9525">
                  <a:noFill/>
                </a:ln>
                <a:effectLst/>
              </c:spPr>
            </c:marker>
            <c:bubble3D val="0"/>
            <c:extLst>
              <c:ext xmlns:c16="http://schemas.microsoft.com/office/drawing/2014/chart" uri="{C3380CC4-5D6E-409C-BE32-E72D297353CC}">
                <c16:uniqueId val="{00000006-4D3F-46D5-9768-9E77B770C654}"/>
              </c:ext>
            </c:extLst>
          </c:dPt>
          <c:dPt>
            <c:idx val="7"/>
            <c:marker>
              <c:symbol val="plus"/>
              <c:size val="12"/>
              <c:spPr>
                <a:noFill/>
                <a:ln w="9525">
                  <a:noFill/>
                </a:ln>
                <a:effectLst/>
              </c:spPr>
            </c:marker>
            <c:bubble3D val="0"/>
            <c:extLst>
              <c:ext xmlns:c16="http://schemas.microsoft.com/office/drawing/2014/chart" uri="{C3380CC4-5D6E-409C-BE32-E72D297353CC}">
                <c16:uniqueId val="{00000007-4D3F-46D5-9768-9E77B770C654}"/>
              </c:ext>
            </c:extLst>
          </c:dPt>
          <c:xVal>
            <c:numRef>
              <c:f>表示!$D$3:$D$12</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表示!$G$3:$G$12</c:f>
              <c:numCache>
                <c:formatCode>0.000_ </c:formatCode>
                <c:ptCount val="10"/>
                <c:pt idx="0">
                  <c:v>0</c:v>
                </c:pt>
                <c:pt idx="1">
                  <c:v>0</c:v>
                </c:pt>
                <c:pt idx="2">
                  <c:v>0</c:v>
                </c:pt>
                <c:pt idx="3">
                  <c:v>0</c:v>
                </c:pt>
                <c:pt idx="4">
                  <c:v>0</c:v>
                </c:pt>
                <c:pt idx="5">
                  <c:v>0</c:v>
                </c:pt>
                <c:pt idx="6">
                  <c:v>0</c:v>
                </c:pt>
                <c:pt idx="7">
                  <c:v>0</c:v>
                </c:pt>
                <c:pt idx="8">
                  <c:v>0</c:v>
                </c:pt>
                <c:pt idx="9">
                  <c:v>0</c:v>
                </c:pt>
              </c:numCache>
            </c:numRef>
          </c:yVal>
          <c:smooth val="0"/>
          <c:extLst>
            <c:ext xmlns:c16="http://schemas.microsoft.com/office/drawing/2014/chart" uri="{C3380CC4-5D6E-409C-BE32-E72D297353CC}">
              <c16:uniqueId val="{00000008-4D3F-46D5-9768-9E77B770C654}"/>
            </c:ext>
          </c:extLst>
        </c:ser>
        <c:dLbls>
          <c:showLegendKey val="0"/>
          <c:showVal val="0"/>
          <c:showCatName val="0"/>
          <c:showSerName val="0"/>
          <c:showPercent val="0"/>
          <c:showBubbleSize val="0"/>
        </c:dLbls>
        <c:axId val="1706503423"/>
        <c:axId val="1706504671"/>
      </c:scatterChart>
      <c:valAx>
        <c:axId val="1706503423"/>
        <c:scaling>
          <c:orientation val="minMax"/>
          <c:max val="10"/>
        </c:scaling>
        <c:delete val="0"/>
        <c:axPos val="b"/>
        <c:title>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r>
                  <a:rPr lang="ja-JP" sz="1200"/>
                  <a:t>追跡年数（</a:t>
                </a:r>
                <a:r>
                  <a:rPr lang="en-US" sz="1200"/>
                  <a:t>year)</a:t>
                </a:r>
                <a:endParaRPr lang="ja-JP" sz="1200"/>
              </a:p>
            </c:rich>
          </c:tx>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endParaRPr lang="ja-JP"/>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endParaRPr lang="ja-JP"/>
          </a:p>
        </c:txPr>
        <c:crossAx val="1706504671"/>
        <c:crosses val="autoZero"/>
        <c:crossBetween val="midCat"/>
      </c:valAx>
      <c:valAx>
        <c:axId val="1706504671"/>
        <c:scaling>
          <c:orientation val="minMax"/>
          <c:max val="100"/>
          <c:min val="0"/>
        </c:scaling>
        <c:delete val="0"/>
        <c:axPos val="l"/>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r>
                  <a:rPr lang="ja-JP" sz="1200"/>
                  <a:t>累積</a:t>
                </a:r>
                <a:r>
                  <a:rPr lang="ja-JP" altLang="en-US" sz="1200"/>
                  <a:t>罹患率</a:t>
                </a:r>
                <a:r>
                  <a:rPr lang="ja-JP" sz="1200"/>
                  <a:t>（</a:t>
                </a:r>
                <a:r>
                  <a:rPr lang="en-US" altLang="ja-JP" sz="1200"/>
                  <a:t>%</a:t>
                </a:r>
                <a:r>
                  <a:rPr lang="ja-JP" sz="1200"/>
                  <a:t>）</a:t>
                </a:r>
              </a:p>
            </c:rich>
          </c:tx>
          <c:layout>
            <c:manualLayout>
              <c:xMode val="edge"/>
              <c:yMode val="edge"/>
              <c:x val="2.4264507609018812E-2"/>
              <c:y val="0.24315235031339424"/>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endParaRPr lang="ja-JP"/>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BIZ UDPゴシック" panose="020B0400000000000000" pitchFamily="50" charset="-128"/>
                <a:ea typeface="BIZ UDPゴシック" panose="020B0400000000000000" pitchFamily="50" charset="-128"/>
                <a:cs typeface="+mn-cs"/>
              </a:defRPr>
            </a:pPr>
            <a:endParaRPr lang="ja-JP"/>
          </a:p>
        </c:txPr>
        <c:crossAx val="1706503423"/>
        <c:crosses val="autoZero"/>
        <c:crossBetween val="midCat"/>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latin typeface="BIZ UDPゴシック" panose="020B0400000000000000" pitchFamily="50" charset="-128"/>
          <a:ea typeface="BIZ UDPゴシック" panose="020B0400000000000000" pitchFamily="50"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8</xdr:col>
      <xdr:colOff>514350</xdr:colOff>
      <xdr:row>1</xdr:row>
      <xdr:rowOff>57150</xdr:rowOff>
    </xdr:from>
    <xdr:to>
      <xdr:col>12</xdr:col>
      <xdr:colOff>491774</xdr:colOff>
      <xdr:row>11</xdr:row>
      <xdr:rowOff>201333</xdr:rowOff>
    </xdr:to>
    <xdr:pic>
      <xdr:nvPicPr>
        <xdr:cNvPr id="2" name="図 1">
          <a:extLst>
            <a:ext uri="{FF2B5EF4-FFF2-40B4-BE49-F238E27FC236}">
              <a16:creationId xmlns:a16="http://schemas.microsoft.com/office/drawing/2014/main" id="{4FB78F8A-F703-45CB-A521-F0D9D0D7E17B}"/>
            </a:ext>
          </a:extLst>
        </xdr:cNvPr>
        <xdr:cNvPicPr>
          <a:picLocks noChangeAspect="1"/>
        </xdr:cNvPicPr>
      </xdr:nvPicPr>
      <xdr:blipFill rotWithShape="1">
        <a:blip xmlns:r="http://schemas.openxmlformats.org/officeDocument/2006/relationships" r:embed="rId1"/>
        <a:srcRect l="46748"/>
        <a:stretch/>
      </xdr:blipFill>
      <xdr:spPr>
        <a:xfrm>
          <a:off x="5930900" y="295275"/>
          <a:ext cx="2619024" cy="24397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95249</xdr:colOff>
      <xdr:row>1</xdr:row>
      <xdr:rowOff>66675</xdr:rowOff>
    </xdr:from>
    <xdr:to>
      <xdr:col>15</xdr:col>
      <xdr:colOff>621195</xdr:colOff>
      <xdr:row>16</xdr:row>
      <xdr:rowOff>80471</xdr:rowOff>
    </xdr:to>
    <xdr:graphicFrame macro="">
      <xdr:nvGraphicFramePr>
        <xdr:cNvPr id="3" name="グラフ 2">
          <a:extLst>
            <a:ext uri="{FF2B5EF4-FFF2-40B4-BE49-F238E27FC236}">
              <a16:creationId xmlns:a16="http://schemas.microsoft.com/office/drawing/2014/main" id="{19CCCAAF-8EDA-F9E5-993D-60700E06AB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95249</xdr:colOff>
      <xdr:row>19</xdr:row>
      <xdr:rowOff>66675</xdr:rowOff>
    </xdr:from>
    <xdr:to>
      <xdr:col>15</xdr:col>
      <xdr:colOff>621195</xdr:colOff>
      <xdr:row>34</xdr:row>
      <xdr:rowOff>80471</xdr:rowOff>
    </xdr:to>
    <xdr:graphicFrame macro="">
      <xdr:nvGraphicFramePr>
        <xdr:cNvPr id="2" name="グラフ 1">
          <a:extLst>
            <a:ext uri="{FF2B5EF4-FFF2-40B4-BE49-F238E27FC236}">
              <a16:creationId xmlns:a16="http://schemas.microsoft.com/office/drawing/2014/main" id="{AB63149B-6C2D-4F49-8F82-33C13EEF63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45284-7182-4227-B9C3-8F13E20F66F8}">
  <sheetPr codeName="Sheet1"/>
  <dimension ref="B1:M13"/>
  <sheetViews>
    <sheetView tabSelected="1" zoomScaleNormal="100" workbookViewId="0"/>
  </sheetViews>
  <sheetFormatPr defaultRowHeight="18.75" x14ac:dyDescent="0.4"/>
  <cols>
    <col min="1" max="1" width="3.375" customWidth="1"/>
    <col min="5" max="5" width="15" bestFit="1" customWidth="1"/>
    <col min="6" max="6" width="7" bestFit="1" customWidth="1"/>
    <col min="7" max="7" width="10.875" bestFit="1" customWidth="1"/>
  </cols>
  <sheetData>
    <row r="1" spans="2:13" ht="19.5" thickBot="1" x14ac:dyDescent="0.45">
      <c r="B1" s="1" t="s">
        <v>52</v>
      </c>
    </row>
    <row r="2" spans="2:13" ht="19.5" thickTop="1" x14ac:dyDescent="0.4">
      <c r="B2" s="2" t="s">
        <v>0</v>
      </c>
      <c r="C2" s="3" t="s">
        <v>1</v>
      </c>
      <c r="D2" s="3" t="s">
        <v>2</v>
      </c>
      <c r="E2" s="3" t="s">
        <v>3</v>
      </c>
      <c r="F2" s="3" t="s">
        <v>4</v>
      </c>
      <c r="G2" s="3" t="s">
        <v>5</v>
      </c>
      <c r="H2" s="3" t="s">
        <v>6</v>
      </c>
      <c r="I2" s="3"/>
      <c r="J2" s="3"/>
      <c r="K2" s="3"/>
      <c r="L2" s="3"/>
      <c r="M2" s="4"/>
    </row>
    <row r="3" spans="2:13" x14ac:dyDescent="0.4">
      <c r="B3" s="5">
        <v>1</v>
      </c>
      <c r="C3" s="6" t="s">
        <v>7</v>
      </c>
      <c r="D3" s="6">
        <v>7</v>
      </c>
      <c r="E3" s="6">
        <v>3</v>
      </c>
      <c r="F3" s="6"/>
      <c r="G3" s="6">
        <v>0</v>
      </c>
      <c r="H3" s="6"/>
      <c r="I3" s="6"/>
      <c r="J3" s="6"/>
      <c r="K3" s="6"/>
      <c r="L3" s="6"/>
      <c r="M3" s="7"/>
    </row>
    <row r="4" spans="2:13" x14ac:dyDescent="0.4">
      <c r="B4" s="5">
        <v>2</v>
      </c>
      <c r="C4" s="6" t="s">
        <v>8</v>
      </c>
      <c r="D4" s="6">
        <v>10</v>
      </c>
      <c r="E4" s="6">
        <v>1</v>
      </c>
      <c r="F4" s="6">
        <v>2</v>
      </c>
      <c r="G4" s="6">
        <v>0</v>
      </c>
      <c r="H4" s="6">
        <v>9</v>
      </c>
      <c r="I4" s="6"/>
      <c r="J4" s="6"/>
      <c r="K4" s="6"/>
      <c r="L4" s="6"/>
      <c r="M4" s="7"/>
    </row>
    <row r="5" spans="2:13" x14ac:dyDescent="0.4">
      <c r="B5" s="5">
        <v>3</v>
      </c>
      <c r="C5" s="6" t="s">
        <v>8</v>
      </c>
      <c r="D5" s="6">
        <v>10</v>
      </c>
      <c r="E5" s="6"/>
      <c r="F5" s="6"/>
      <c r="G5" s="6">
        <v>1</v>
      </c>
      <c r="H5" s="6"/>
      <c r="I5" s="6"/>
      <c r="J5" s="6"/>
      <c r="K5" s="6"/>
      <c r="L5" s="6"/>
      <c r="M5" s="7"/>
    </row>
    <row r="6" spans="2:13" x14ac:dyDescent="0.4">
      <c r="B6" s="5">
        <v>4</v>
      </c>
      <c r="C6" s="6" t="s">
        <v>8</v>
      </c>
      <c r="D6" s="6">
        <v>10</v>
      </c>
      <c r="E6" s="6"/>
      <c r="F6" s="6"/>
      <c r="G6" s="6">
        <v>5</v>
      </c>
      <c r="H6" s="6"/>
      <c r="I6" s="6"/>
      <c r="J6" s="6"/>
      <c r="K6" s="6"/>
      <c r="L6" s="6"/>
      <c r="M6" s="7"/>
    </row>
    <row r="7" spans="2:13" x14ac:dyDescent="0.4">
      <c r="B7" s="5">
        <v>5</v>
      </c>
      <c r="C7" s="6" t="s">
        <v>8</v>
      </c>
      <c r="D7" s="6">
        <v>10</v>
      </c>
      <c r="E7" s="6">
        <v>9</v>
      </c>
      <c r="F7" s="6">
        <v>10</v>
      </c>
      <c r="G7" s="6">
        <v>2</v>
      </c>
      <c r="H7" s="6"/>
      <c r="I7" s="6"/>
      <c r="J7" s="6"/>
      <c r="K7" s="6"/>
      <c r="L7" s="6"/>
      <c r="M7" s="7"/>
    </row>
    <row r="8" spans="2:13" x14ac:dyDescent="0.4">
      <c r="B8" s="5">
        <v>6</v>
      </c>
      <c r="C8" s="6" t="s">
        <v>7</v>
      </c>
      <c r="D8" s="6">
        <v>5</v>
      </c>
      <c r="E8" s="6">
        <v>4</v>
      </c>
      <c r="F8" s="6"/>
      <c r="G8" s="6">
        <v>2</v>
      </c>
      <c r="H8" s="6"/>
      <c r="I8" s="6"/>
      <c r="J8" s="6"/>
      <c r="K8" s="6"/>
      <c r="L8" s="6"/>
      <c r="M8" s="7"/>
    </row>
    <row r="9" spans="2:13" x14ac:dyDescent="0.4">
      <c r="B9" s="5">
        <v>7</v>
      </c>
      <c r="C9" s="6" t="s">
        <v>8</v>
      </c>
      <c r="D9" s="6">
        <v>10</v>
      </c>
      <c r="E9" s="6"/>
      <c r="F9" s="6"/>
      <c r="G9" s="6">
        <v>0</v>
      </c>
      <c r="H9" s="6"/>
      <c r="I9" s="6"/>
      <c r="J9" s="6"/>
      <c r="K9" s="6"/>
      <c r="L9" s="6"/>
      <c r="M9" s="7"/>
    </row>
    <row r="10" spans="2:13" x14ac:dyDescent="0.4">
      <c r="B10" s="5">
        <v>8</v>
      </c>
      <c r="C10" s="6" t="s">
        <v>7</v>
      </c>
      <c r="D10" s="6">
        <v>8</v>
      </c>
      <c r="E10" s="6">
        <v>3</v>
      </c>
      <c r="F10" s="6"/>
      <c r="G10" s="6">
        <v>0</v>
      </c>
      <c r="H10" s="6"/>
      <c r="I10" s="6"/>
      <c r="J10" s="6"/>
      <c r="K10" s="6"/>
      <c r="L10" s="6"/>
      <c r="M10" s="7"/>
    </row>
    <row r="11" spans="2:13" x14ac:dyDescent="0.4">
      <c r="B11" s="5">
        <v>9</v>
      </c>
      <c r="C11" s="6" t="s">
        <v>7</v>
      </c>
      <c r="D11" s="6">
        <v>4</v>
      </c>
      <c r="E11" s="6">
        <v>2</v>
      </c>
      <c r="F11" s="6"/>
      <c r="G11" s="6">
        <v>1</v>
      </c>
      <c r="H11" s="6"/>
      <c r="I11" s="6"/>
      <c r="J11" s="6"/>
      <c r="K11" s="6"/>
      <c r="L11" s="6"/>
      <c r="M11" s="7"/>
    </row>
    <row r="12" spans="2:13" ht="19.5" thickBot="1" x14ac:dyDescent="0.45">
      <c r="B12" s="8">
        <v>10</v>
      </c>
      <c r="C12" s="9" t="s">
        <v>8</v>
      </c>
      <c r="D12" s="9">
        <v>10</v>
      </c>
      <c r="E12" s="9">
        <v>2</v>
      </c>
      <c r="F12" s="9">
        <v>5</v>
      </c>
      <c r="G12" s="9">
        <v>0</v>
      </c>
      <c r="H12" s="9">
        <v>8</v>
      </c>
      <c r="I12" s="9"/>
      <c r="J12" s="9"/>
      <c r="K12" s="9"/>
      <c r="L12" s="9"/>
      <c r="M12" s="10"/>
    </row>
    <row r="13" spans="2:13" ht="19.5" thickTop="1" x14ac:dyDescent="0.4"/>
  </sheetData>
  <phoneticPr fontId="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B6BDE-6210-4647-AB14-48CA243CCB98}">
  <sheetPr codeName="Sheet2"/>
  <dimension ref="B1:T25"/>
  <sheetViews>
    <sheetView zoomScaleNormal="100" workbookViewId="0"/>
  </sheetViews>
  <sheetFormatPr defaultRowHeight="18.75" x14ac:dyDescent="0.4"/>
  <cols>
    <col min="1" max="1" width="3.375" customWidth="1"/>
  </cols>
  <sheetData>
    <row r="1" spans="2:20" x14ac:dyDescent="0.4">
      <c r="I1" t="s">
        <v>17</v>
      </c>
      <c r="J1" t="s">
        <v>17</v>
      </c>
      <c r="M1" t="s">
        <v>18</v>
      </c>
      <c r="N1" t="s">
        <v>19</v>
      </c>
      <c r="O1" t="s">
        <v>20</v>
      </c>
      <c r="P1" t="s">
        <v>21</v>
      </c>
      <c r="Q1" t="s">
        <v>22</v>
      </c>
      <c r="R1" t="s">
        <v>23</v>
      </c>
      <c r="S1" t="s">
        <v>24</v>
      </c>
      <c r="T1" t="s">
        <v>40</v>
      </c>
    </row>
    <row r="2" spans="2:20" ht="19.5" thickBot="1" x14ac:dyDescent="0.45">
      <c r="B2" s="17" t="str">
        <f>データ!B2</f>
        <v>id</v>
      </c>
      <c r="C2" s="17" t="str">
        <f>データ!C2</f>
        <v>status</v>
      </c>
      <c r="D2" s="17" t="str">
        <f>データ!D2</f>
        <v>end_time</v>
      </c>
      <c r="E2" s="17" t="str">
        <f>データ!E2</f>
        <v>incidence_time</v>
      </c>
      <c r="F2" s="17" t="str">
        <f>データ!F2</f>
        <v>recovery_time</v>
      </c>
      <c r="G2" s="17" t="str">
        <f>データ!G2</f>
        <v>start_time</v>
      </c>
      <c r="H2" s="17" t="str">
        <f>データ!H2</f>
        <v>censor</v>
      </c>
      <c r="I2" s="1" t="s">
        <v>9</v>
      </c>
      <c r="J2" s="1" t="s">
        <v>10</v>
      </c>
      <c r="L2" s="17" t="s">
        <v>11</v>
      </c>
      <c r="M2" s="1" t="s">
        <v>16</v>
      </c>
      <c r="N2" s="1" t="s">
        <v>13</v>
      </c>
      <c r="O2" s="1" t="s">
        <v>38</v>
      </c>
      <c r="P2" s="1" t="s">
        <v>12</v>
      </c>
      <c r="Q2" s="1" t="s">
        <v>36</v>
      </c>
      <c r="R2" s="1" t="s">
        <v>37</v>
      </c>
      <c r="S2" s="1" t="s">
        <v>42</v>
      </c>
      <c r="T2" s="1" t="s">
        <v>39</v>
      </c>
    </row>
    <row r="3" spans="2:20" ht="19.5" thickTop="1" x14ac:dyDescent="0.4">
      <c r="B3" s="17">
        <f>IF(データ!B3="","",データ!B3)</f>
        <v>1</v>
      </c>
      <c r="C3" s="17" t="str">
        <f>IF(データ!C3="","",データ!C3)</f>
        <v>死亡</v>
      </c>
      <c r="D3" s="17">
        <f>IF(データ!D3="","",データ!D3)</f>
        <v>7</v>
      </c>
      <c r="E3" s="17">
        <f>IF(データ!E3="","",データ!E3)</f>
        <v>3</v>
      </c>
      <c r="F3" s="17" t="str">
        <f>IF(データ!F3="","",データ!F3)</f>
        <v/>
      </c>
      <c r="G3" s="17">
        <f>IF(データ!G3="","",データ!G3)</f>
        <v>0</v>
      </c>
      <c r="H3" s="17" t="str">
        <f>IF(データ!H3="","",データ!H3)</f>
        <v/>
      </c>
      <c r="I3" s="11"/>
      <c r="J3" s="12"/>
      <c r="L3" s="17">
        <v>1</v>
      </c>
      <c r="M3" s="11"/>
      <c r="N3" s="18"/>
      <c r="O3" s="18"/>
      <c r="P3" s="18"/>
      <c r="Q3" s="21"/>
      <c r="R3" s="21"/>
      <c r="S3" s="21"/>
      <c r="T3" s="28"/>
    </row>
    <row r="4" spans="2:20" x14ac:dyDescent="0.4">
      <c r="B4" s="17">
        <f>IF(データ!B4="","",データ!B4)</f>
        <v>2</v>
      </c>
      <c r="C4" s="17" t="str">
        <f>IF(データ!C4="","",データ!C4)</f>
        <v>生存</v>
      </c>
      <c r="D4" s="17">
        <f>IF(データ!D4="","",データ!D4)</f>
        <v>10</v>
      </c>
      <c r="E4" s="17">
        <f>IF(データ!E4="","",データ!E4)</f>
        <v>1</v>
      </c>
      <c r="F4" s="17">
        <f>IF(データ!F4="","",データ!F4)</f>
        <v>2</v>
      </c>
      <c r="G4" s="17">
        <f>IF(データ!G4="","",データ!G4)</f>
        <v>0</v>
      </c>
      <c r="H4" s="17">
        <f>IF(データ!H4="","",データ!H4)</f>
        <v>9</v>
      </c>
      <c r="I4" s="13"/>
      <c r="J4" s="14"/>
      <c r="L4" s="17">
        <v>2</v>
      </c>
      <c r="M4" s="13"/>
      <c r="N4" s="19"/>
      <c r="O4" s="19"/>
      <c r="P4" s="19"/>
      <c r="Q4" s="22"/>
      <c r="R4" s="22"/>
      <c r="S4" s="22"/>
      <c r="T4" s="29"/>
    </row>
    <row r="5" spans="2:20" x14ac:dyDescent="0.4">
      <c r="B5" s="17">
        <f>IF(データ!B5="","",データ!B5)</f>
        <v>3</v>
      </c>
      <c r="C5" s="17" t="str">
        <f>IF(データ!C5="","",データ!C5)</f>
        <v>生存</v>
      </c>
      <c r="D5" s="17">
        <f>IF(データ!D5="","",データ!D5)</f>
        <v>10</v>
      </c>
      <c r="E5" s="17" t="str">
        <f>IF(データ!E5="","",データ!E5)</f>
        <v/>
      </c>
      <c r="F5" s="17" t="str">
        <f>IF(データ!F5="","",データ!F5)</f>
        <v/>
      </c>
      <c r="G5" s="17">
        <f>IF(データ!G5="","",データ!G5)</f>
        <v>1</v>
      </c>
      <c r="H5" s="17" t="str">
        <f>IF(データ!H5="","",データ!H5)</f>
        <v/>
      </c>
      <c r="I5" s="13"/>
      <c r="J5" s="14"/>
      <c r="L5" s="17">
        <v>3</v>
      </c>
      <c r="M5" s="13"/>
      <c r="N5" s="19"/>
      <c r="O5" s="19"/>
      <c r="P5" s="19"/>
      <c r="Q5" s="22"/>
      <c r="R5" s="22"/>
      <c r="S5" s="22"/>
      <c r="T5" s="29"/>
    </row>
    <row r="6" spans="2:20" x14ac:dyDescent="0.4">
      <c r="B6" s="17">
        <f>IF(データ!B6="","",データ!B6)</f>
        <v>4</v>
      </c>
      <c r="C6" s="17" t="str">
        <f>IF(データ!C6="","",データ!C6)</f>
        <v>生存</v>
      </c>
      <c r="D6" s="17">
        <f>IF(データ!D6="","",データ!D6)</f>
        <v>10</v>
      </c>
      <c r="E6" s="17" t="str">
        <f>IF(データ!E6="","",データ!E6)</f>
        <v/>
      </c>
      <c r="F6" s="17" t="str">
        <f>IF(データ!F6="","",データ!F6)</f>
        <v/>
      </c>
      <c r="G6" s="17">
        <f>IF(データ!G6="","",データ!G6)</f>
        <v>5</v>
      </c>
      <c r="H6" s="17" t="str">
        <f>IF(データ!H6="","",データ!H6)</f>
        <v/>
      </c>
      <c r="I6" s="13"/>
      <c r="J6" s="14"/>
      <c r="L6" s="17">
        <v>4</v>
      </c>
      <c r="M6" s="13"/>
      <c r="N6" s="19"/>
      <c r="O6" s="19"/>
      <c r="P6" s="19"/>
      <c r="Q6" s="22"/>
      <c r="R6" s="22"/>
      <c r="S6" s="22"/>
      <c r="T6" s="29"/>
    </row>
    <row r="7" spans="2:20" x14ac:dyDescent="0.4">
      <c r="B7" s="17">
        <f>IF(データ!B7="","",データ!B7)</f>
        <v>5</v>
      </c>
      <c r="C7" s="17" t="str">
        <f>IF(データ!C7="","",データ!C7)</f>
        <v>生存</v>
      </c>
      <c r="D7" s="17">
        <f>IF(データ!D7="","",データ!D7)</f>
        <v>10</v>
      </c>
      <c r="E7" s="17">
        <f>IF(データ!E7="","",データ!E7)</f>
        <v>9</v>
      </c>
      <c r="F7" s="17">
        <f>IF(データ!F7="","",データ!F7)</f>
        <v>10</v>
      </c>
      <c r="G7" s="17">
        <f>IF(データ!G7="","",データ!G7)</f>
        <v>2</v>
      </c>
      <c r="H7" s="17" t="str">
        <f>IF(データ!H7="","",データ!H7)</f>
        <v/>
      </c>
      <c r="I7" s="13"/>
      <c r="J7" s="14"/>
      <c r="L7" s="17">
        <v>5</v>
      </c>
      <c r="M7" s="13"/>
      <c r="N7" s="19"/>
      <c r="O7" s="19"/>
      <c r="P7" s="19"/>
      <c r="Q7" s="22"/>
      <c r="R7" s="22"/>
      <c r="S7" s="22"/>
      <c r="T7" s="29"/>
    </row>
    <row r="8" spans="2:20" x14ac:dyDescent="0.4">
      <c r="B8" s="17">
        <f>IF(データ!B8="","",データ!B8)</f>
        <v>6</v>
      </c>
      <c r="C8" s="17" t="str">
        <f>IF(データ!C8="","",データ!C8)</f>
        <v>死亡</v>
      </c>
      <c r="D8" s="17">
        <f>IF(データ!D8="","",データ!D8)</f>
        <v>5</v>
      </c>
      <c r="E8" s="17">
        <f>IF(データ!E8="","",データ!E8)</f>
        <v>4</v>
      </c>
      <c r="F8" s="17" t="str">
        <f>IF(データ!F8="","",データ!F8)</f>
        <v/>
      </c>
      <c r="G8" s="17">
        <f>IF(データ!G8="","",データ!G8)</f>
        <v>2</v>
      </c>
      <c r="H8" s="17" t="str">
        <f>IF(データ!H8="","",データ!H8)</f>
        <v/>
      </c>
      <c r="I8" s="13"/>
      <c r="J8" s="14"/>
      <c r="L8" s="17">
        <v>6</v>
      </c>
      <c r="M8" s="13"/>
      <c r="N8" s="19"/>
      <c r="O8" s="19"/>
      <c r="P8" s="19"/>
      <c r="Q8" s="22"/>
      <c r="R8" s="22"/>
      <c r="S8" s="22"/>
      <c r="T8" s="29"/>
    </row>
    <row r="9" spans="2:20" x14ac:dyDescent="0.4">
      <c r="B9" s="17">
        <f>IF(データ!B9="","",データ!B9)</f>
        <v>7</v>
      </c>
      <c r="C9" s="17" t="str">
        <f>IF(データ!C9="","",データ!C9)</f>
        <v>生存</v>
      </c>
      <c r="D9" s="17">
        <f>IF(データ!D9="","",データ!D9)</f>
        <v>10</v>
      </c>
      <c r="E9" s="17" t="str">
        <f>IF(データ!E9="","",データ!E9)</f>
        <v/>
      </c>
      <c r="F9" s="17" t="str">
        <f>IF(データ!F9="","",データ!F9)</f>
        <v/>
      </c>
      <c r="G9" s="17">
        <f>IF(データ!G9="","",データ!G9)</f>
        <v>0</v>
      </c>
      <c r="H9" s="17" t="str">
        <f>IF(データ!H9="","",データ!H9)</f>
        <v/>
      </c>
      <c r="I9" s="13"/>
      <c r="J9" s="14"/>
      <c r="L9" s="17">
        <v>7</v>
      </c>
      <c r="M9" s="13"/>
      <c r="N9" s="19"/>
      <c r="O9" s="19"/>
      <c r="P9" s="19"/>
      <c r="Q9" s="22"/>
      <c r="R9" s="22"/>
      <c r="S9" s="22"/>
      <c r="T9" s="29"/>
    </row>
    <row r="10" spans="2:20" x14ac:dyDescent="0.4">
      <c r="B10" s="17">
        <f>IF(データ!B10="","",データ!B10)</f>
        <v>8</v>
      </c>
      <c r="C10" s="17" t="str">
        <f>IF(データ!C10="","",データ!C10)</f>
        <v>死亡</v>
      </c>
      <c r="D10" s="17">
        <f>IF(データ!D10="","",データ!D10)</f>
        <v>8</v>
      </c>
      <c r="E10" s="17">
        <f>IF(データ!E10="","",データ!E10)</f>
        <v>3</v>
      </c>
      <c r="F10" s="17" t="str">
        <f>IF(データ!F10="","",データ!F10)</f>
        <v/>
      </c>
      <c r="G10" s="17">
        <f>IF(データ!G10="","",データ!G10)</f>
        <v>0</v>
      </c>
      <c r="H10" s="17" t="str">
        <f>IF(データ!H10="","",データ!H10)</f>
        <v/>
      </c>
      <c r="I10" s="13"/>
      <c r="J10" s="14"/>
      <c r="L10" s="17">
        <v>8</v>
      </c>
      <c r="M10" s="13"/>
      <c r="N10" s="19"/>
      <c r="O10" s="19"/>
      <c r="P10" s="19"/>
      <c r="Q10" s="22"/>
      <c r="R10" s="22"/>
      <c r="S10" s="22"/>
      <c r="T10" s="29"/>
    </row>
    <row r="11" spans="2:20" x14ac:dyDescent="0.4">
      <c r="B11" s="17">
        <f>IF(データ!B11="","",データ!B11)</f>
        <v>9</v>
      </c>
      <c r="C11" s="17" t="str">
        <f>IF(データ!C11="","",データ!C11)</f>
        <v>死亡</v>
      </c>
      <c r="D11" s="17">
        <f>IF(データ!D11="","",データ!D11)</f>
        <v>4</v>
      </c>
      <c r="E11" s="17">
        <f>IF(データ!E11="","",データ!E11)</f>
        <v>2</v>
      </c>
      <c r="F11" s="17" t="str">
        <f>IF(データ!F11="","",データ!F11)</f>
        <v/>
      </c>
      <c r="G11" s="17">
        <f>IF(データ!G11="","",データ!G11)</f>
        <v>1</v>
      </c>
      <c r="H11" s="17" t="str">
        <f>IF(データ!H11="","",データ!H11)</f>
        <v/>
      </c>
      <c r="I11" s="13"/>
      <c r="J11" s="14"/>
      <c r="L11" s="17">
        <v>9</v>
      </c>
      <c r="M11" s="13"/>
      <c r="N11" s="19"/>
      <c r="O11" s="19"/>
      <c r="P11" s="19"/>
      <c r="Q11" s="22"/>
      <c r="R11" s="22"/>
      <c r="S11" s="22"/>
      <c r="T11" s="29"/>
    </row>
    <row r="12" spans="2:20" ht="19.5" thickBot="1" x14ac:dyDescent="0.45">
      <c r="B12" s="17">
        <f>IF(データ!B12="","",データ!B12)</f>
        <v>10</v>
      </c>
      <c r="C12" s="17" t="str">
        <f>IF(データ!C12="","",データ!C12)</f>
        <v>生存</v>
      </c>
      <c r="D12" s="17">
        <f>IF(データ!D12="","",データ!D12)</f>
        <v>10</v>
      </c>
      <c r="E12" s="17">
        <f>IF(データ!E12="","",データ!E12)</f>
        <v>2</v>
      </c>
      <c r="F12" s="17">
        <f>IF(データ!F12="","",データ!F12)</f>
        <v>5</v>
      </c>
      <c r="G12" s="17">
        <f>IF(データ!G12="","",データ!G12)</f>
        <v>0</v>
      </c>
      <c r="H12" s="17">
        <f>IF(データ!H12="","",データ!H12)</f>
        <v>8</v>
      </c>
      <c r="I12" s="15"/>
      <c r="J12" s="16"/>
      <c r="L12" s="17">
        <v>10</v>
      </c>
      <c r="M12" s="15"/>
      <c r="N12" s="20"/>
      <c r="O12" s="20"/>
      <c r="P12" s="20"/>
      <c r="Q12" s="23"/>
      <c r="R12" s="23"/>
      <c r="S12" s="23"/>
      <c r="T12" s="30"/>
    </row>
    <row r="13" spans="2:20" ht="19.5" thickTop="1" x14ac:dyDescent="0.4">
      <c r="B13" s="24" t="s">
        <v>14</v>
      </c>
    </row>
    <row r="15" spans="2:20" x14ac:dyDescent="0.4">
      <c r="B15" s="1" t="s">
        <v>15</v>
      </c>
    </row>
    <row r="16" spans="2:20" x14ac:dyDescent="0.4">
      <c r="B16" s="1" t="s">
        <v>51</v>
      </c>
    </row>
    <row r="17" spans="2:3" x14ac:dyDescent="0.4">
      <c r="B17" t="s">
        <v>26</v>
      </c>
      <c r="C17" s="25" t="s">
        <v>43</v>
      </c>
    </row>
    <row r="18" spans="2:3" x14ac:dyDescent="0.4">
      <c r="B18" t="s">
        <v>25</v>
      </c>
      <c r="C18" s="25" t="s">
        <v>41</v>
      </c>
    </row>
    <row r="19" spans="2:3" x14ac:dyDescent="0.4">
      <c r="B19" t="s">
        <v>27</v>
      </c>
      <c r="C19" s="25" t="s">
        <v>44</v>
      </c>
    </row>
    <row r="20" spans="2:3" x14ac:dyDescent="0.4">
      <c r="B20" t="s">
        <v>28</v>
      </c>
      <c r="C20" s="25" t="s">
        <v>45</v>
      </c>
    </row>
    <row r="21" spans="2:3" x14ac:dyDescent="0.4">
      <c r="B21" t="s">
        <v>29</v>
      </c>
      <c r="C21" s="25" t="s">
        <v>46</v>
      </c>
    </row>
    <row r="22" spans="2:3" x14ac:dyDescent="0.4">
      <c r="B22" t="s">
        <v>30</v>
      </c>
      <c r="C22" s="25" t="s">
        <v>47</v>
      </c>
    </row>
    <row r="23" spans="2:3" x14ac:dyDescent="0.4">
      <c r="B23" t="s">
        <v>31</v>
      </c>
      <c r="C23" s="25" t="s">
        <v>48</v>
      </c>
    </row>
    <row r="24" spans="2:3" x14ac:dyDescent="0.4">
      <c r="B24" t="s">
        <v>32</v>
      </c>
      <c r="C24" s="25" t="s">
        <v>49</v>
      </c>
    </row>
    <row r="25" spans="2:3" x14ac:dyDescent="0.4">
      <c r="B25" t="s">
        <v>40</v>
      </c>
      <c r="C25" s="25" t="s">
        <v>50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14B724-D7E3-42BE-9466-D2EA5AC71B29}">
  <sheetPr codeName="Sheet3"/>
  <dimension ref="B2:P38"/>
  <sheetViews>
    <sheetView zoomScaleNormal="100" workbookViewId="0"/>
  </sheetViews>
  <sheetFormatPr defaultRowHeight="18.75" x14ac:dyDescent="0.4"/>
  <cols>
    <col min="1" max="1" width="3.375" customWidth="1"/>
    <col min="2" max="2" width="3.5" bestFit="1" customWidth="1"/>
    <col min="3" max="3" width="6.5" bestFit="1" customWidth="1"/>
    <col min="4" max="4" width="3.5" bestFit="1" customWidth="1"/>
    <col min="5" max="5" width="6.125" customWidth="1"/>
    <col min="6" max="6" width="8.5" bestFit="1" customWidth="1"/>
    <col min="7" max="7" width="6.125" customWidth="1"/>
  </cols>
  <sheetData>
    <row r="2" spans="2:7" x14ac:dyDescent="0.4">
      <c r="B2" s="17">
        <v>0</v>
      </c>
      <c r="C2" s="17">
        <v>1</v>
      </c>
      <c r="D2" s="17">
        <v>0</v>
      </c>
      <c r="E2" s="17"/>
      <c r="F2" s="17">
        <f t="shared" ref="F2:F22" si="0">(1-C2)*100</f>
        <v>0</v>
      </c>
      <c r="G2" s="17" t="str">
        <f t="shared" ref="G2:G22" si="1">IF(E2="","",(1-E2)*100)</f>
        <v/>
      </c>
    </row>
    <row r="3" spans="2:7" x14ac:dyDescent="0.4">
      <c r="B3" s="17">
        <f>B4</f>
        <v>1</v>
      </c>
      <c r="C3" s="17">
        <f>C2</f>
        <v>1</v>
      </c>
      <c r="D3" s="17">
        <v>1</v>
      </c>
      <c r="E3" s="26" t="str">
        <f>IF(AND(作業・加工!O3=0, 作業・加工!M3=1),作業・加工!S2,"")</f>
        <v/>
      </c>
      <c r="F3" s="26">
        <f t="shared" si="0"/>
        <v>0</v>
      </c>
      <c r="G3" s="26" t="str">
        <f t="shared" si="1"/>
        <v/>
      </c>
    </row>
    <row r="4" spans="2:7" x14ac:dyDescent="0.4">
      <c r="B4" s="17">
        <f>作業・加工!L3</f>
        <v>1</v>
      </c>
      <c r="C4" s="26">
        <f>作業・加工!S3</f>
        <v>0</v>
      </c>
      <c r="D4" s="17">
        <v>2</v>
      </c>
      <c r="E4" s="26" t="str">
        <f>IF(AND(作業・加工!O4=0, 作業・加工!M4=1),作業・加工!S3,"")</f>
        <v/>
      </c>
      <c r="F4" s="26">
        <f t="shared" si="0"/>
        <v>100</v>
      </c>
      <c r="G4" s="26" t="str">
        <f t="shared" si="1"/>
        <v/>
      </c>
    </row>
    <row r="5" spans="2:7" x14ac:dyDescent="0.4">
      <c r="B5" s="17">
        <f>B6</f>
        <v>2</v>
      </c>
      <c r="C5" s="26">
        <f>C4</f>
        <v>0</v>
      </c>
      <c r="D5" s="17">
        <v>3</v>
      </c>
      <c r="E5" s="26" t="str">
        <f>IF(AND(作業・加工!O5=0, 作業・加工!M5=1),作業・加工!S4,"")</f>
        <v/>
      </c>
      <c r="F5" s="26">
        <f t="shared" si="0"/>
        <v>100</v>
      </c>
      <c r="G5" s="26" t="str">
        <f t="shared" si="1"/>
        <v/>
      </c>
    </row>
    <row r="6" spans="2:7" x14ac:dyDescent="0.4">
      <c r="B6" s="17">
        <f>作業・加工!L4</f>
        <v>2</v>
      </c>
      <c r="C6" s="26">
        <f>作業・加工!S4</f>
        <v>0</v>
      </c>
      <c r="D6" s="17">
        <v>4</v>
      </c>
      <c r="E6" s="26" t="str">
        <f>IF(AND(作業・加工!O6=0, 作業・加工!M6=1),作業・加工!S5,"")</f>
        <v/>
      </c>
      <c r="F6" s="26">
        <f t="shared" si="0"/>
        <v>100</v>
      </c>
      <c r="G6" s="26" t="str">
        <f t="shared" si="1"/>
        <v/>
      </c>
    </row>
    <row r="7" spans="2:7" x14ac:dyDescent="0.4">
      <c r="B7" s="17">
        <f>B8</f>
        <v>3</v>
      </c>
      <c r="C7" s="26">
        <f>C6</f>
        <v>0</v>
      </c>
      <c r="D7" s="17">
        <v>5</v>
      </c>
      <c r="E7" s="26" t="str">
        <f>IF(AND(作業・加工!O7=0, 作業・加工!M7=1),作業・加工!S6,"")</f>
        <v/>
      </c>
      <c r="F7" s="26">
        <f t="shared" si="0"/>
        <v>100</v>
      </c>
      <c r="G7" s="26" t="str">
        <f t="shared" si="1"/>
        <v/>
      </c>
    </row>
    <row r="8" spans="2:7" x14ac:dyDescent="0.4">
      <c r="B8" s="17">
        <f>作業・加工!L5</f>
        <v>3</v>
      </c>
      <c r="C8" s="26">
        <f>作業・加工!S5</f>
        <v>0</v>
      </c>
      <c r="D8" s="17">
        <v>6</v>
      </c>
      <c r="E8" s="26" t="str">
        <f>IF(AND(作業・加工!O8=0, 作業・加工!M8=1),作業・加工!S7,"")</f>
        <v/>
      </c>
      <c r="F8" s="26">
        <f t="shared" si="0"/>
        <v>100</v>
      </c>
      <c r="G8" s="26" t="str">
        <f t="shared" si="1"/>
        <v/>
      </c>
    </row>
    <row r="9" spans="2:7" x14ac:dyDescent="0.4">
      <c r="B9" s="17">
        <f>B10</f>
        <v>4</v>
      </c>
      <c r="C9" s="26">
        <f>C8</f>
        <v>0</v>
      </c>
      <c r="D9" s="17">
        <v>7</v>
      </c>
      <c r="E9" s="26" t="str">
        <f>IF(AND(作業・加工!O9=0, 作業・加工!M9=1),作業・加工!S8,"")</f>
        <v/>
      </c>
      <c r="F9" s="26">
        <f t="shared" si="0"/>
        <v>100</v>
      </c>
      <c r="G9" s="26" t="str">
        <f t="shared" si="1"/>
        <v/>
      </c>
    </row>
    <row r="10" spans="2:7" x14ac:dyDescent="0.4">
      <c r="B10" s="17">
        <f>作業・加工!L6</f>
        <v>4</v>
      </c>
      <c r="C10" s="26">
        <f>作業・加工!S6</f>
        <v>0</v>
      </c>
      <c r="D10" s="17">
        <v>8</v>
      </c>
      <c r="E10" s="26" t="str">
        <f>IF(AND(作業・加工!O10=0, 作業・加工!M10=1),作業・加工!S9,"")</f>
        <v/>
      </c>
      <c r="F10" s="26">
        <f t="shared" si="0"/>
        <v>100</v>
      </c>
      <c r="G10" s="26" t="str">
        <f t="shared" si="1"/>
        <v/>
      </c>
    </row>
    <row r="11" spans="2:7" x14ac:dyDescent="0.4">
      <c r="B11" s="17">
        <f>B12</f>
        <v>5</v>
      </c>
      <c r="C11" s="26">
        <f>C10</f>
        <v>0</v>
      </c>
      <c r="D11" s="17">
        <v>9</v>
      </c>
      <c r="E11" s="26" t="str">
        <f>IF(AND(作業・加工!O11=0, 作業・加工!M11=1),作業・加工!S10,"")</f>
        <v/>
      </c>
      <c r="F11" s="26">
        <f t="shared" si="0"/>
        <v>100</v>
      </c>
      <c r="G11" s="26" t="str">
        <f t="shared" si="1"/>
        <v/>
      </c>
    </row>
    <row r="12" spans="2:7" x14ac:dyDescent="0.4">
      <c r="B12" s="17">
        <f>作業・加工!L7</f>
        <v>5</v>
      </c>
      <c r="C12" s="26">
        <f>作業・加工!S7</f>
        <v>0</v>
      </c>
      <c r="D12" s="17">
        <v>10</v>
      </c>
      <c r="E12" s="26" t="str">
        <f>IF(AND(作業・加工!O12=0, 作業・加工!M12=1),作業・加工!S11,"")</f>
        <v/>
      </c>
      <c r="F12" s="26">
        <f t="shared" si="0"/>
        <v>100</v>
      </c>
      <c r="G12" s="26" t="str">
        <f t="shared" si="1"/>
        <v/>
      </c>
    </row>
    <row r="13" spans="2:7" x14ac:dyDescent="0.4">
      <c r="B13" s="17">
        <f>B14</f>
        <v>6</v>
      </c>
      <c r="C13" s="26">
        <f>C12</f>
        <v>0</v>
      </c>
      <c r="D13" s="26"/>
      <c r="E13" s="26"/>
      <c r="F13" s="26">
        <f t="shared" si="0"/>
        <v>100</v>
      </c>
      <c r="G13" s="26" t="str">
        <f t="shared" si="1"/>
        <v/>
      </c>
    </row>
    <row r="14" spans="2:7" x14ac:dyDescent="0.4">
      <c r="B14" s="17">
        <f>作業・加工!L8</f>
        <v>6</v>
      </c>
      <c r="C14" s="26">
        <f>作業・加工!S8</f>
        <v>0</v>
      </c>
      <c r="D14" s="26"/>
      <c r="E14" s="26"/>
      <c r="F14" s="26">
        <f t="shared" si="0"/>
        <v>100</v>
      </c>
      <c r="G14" s="26" t="str">
        <f t="shared" si="1"/>
        <v/>
      </c>
    </row>
    <row r="15" spans="2:7" x14ac:dyDescent="0.4">
      <c r="B15" s="17">
        <f>B16</f>
        <v>7</v>
      </c>
      <c r="C15" s="26">
        <f>C14</f>
        <v>0</v>
      </c>
      <c r="D15" s="26"/>
      <c r="E15" s="26"/>
      <c r="F15" s="26">
        <f t="shared" si="0"/>
        <v>100</v>
      </c>
      <c r="G15" s="26" t="str">
        <f t="shared" si="1"/>
        <v/>
      </c>
    </row>
    <row r="16" spans="2:7" x14ac:dyDescent="0.4">
      <c r="B16" s="17">
        <f>作業・加工!L9</f>
        <v>7</v>
      </c>
      <c r="C16" s="26">
        <f>作業・加工!S9</f>
        <v>0</v>
      </c>
      <c r="D16" s="26"/>
      <c r="E16" s="26"/>
      <c r="F16" s="26">
        <f t="shared" si="0"/>
        <v>100</v>
      </c>
      <c r="G16" s="26" t="str">
        <f t="shared" si="1"/>
        <v/>
      </c>
    </row>
    <row r="17" spans="2:8" x14ac:dyDescent="0.4">
      <c r="B17" s="17">
        <f>B18</f>
        <v>8</v>
      </c>
      <c r="C17" s="26">
        <f>C16</f>
        <v>0</v>
      </c>
      <c r="D17" s="26"/>
      <c r="E17" s="26"/>
      <c r="F17" s="26">
        <f t="shared" si="0"/>
        <v>100</v>
      </c>
      <c r="G17" s="26" t="str">
        <f t="shared" si="1"/>
        <v/>
      </c>
    </row>
    <row r="18" spans="2:8" ht="24" x14ac:dyDescent="0.4">
      <c r="B18" s="17">
        <f>作業・加工!L10</f>
        <v>8</v>
      </c>
      <c r="C18" s="26">
        <f>作業・加工!S10</f>
        <v>0</v>
      </c>
      <c r="D18" s="26"/>
      <c r="E18" s="26"/>
      <c r="F18" s="26">
        <f t="shared" si="0"/>
        <v>100</v>
      </c>
      <c r="G18" s="26" t="str">
        <f t="shared" si="1"/>
        <v/>
      </c>
      <c r="H18" s="27" t="s">
        <v>34</v>
      </c>
    </row>
    <row r="19" spans="2:8" x14ac:dyDescent="0.4">
      <c r="B19" s="17">
        <f>B20</f>
        <v>9</v>
      </c>
      <c r="C19" s="26">
        <f>C18</f>
        <v>0</v>
      </c>
      <c r="D19" s="26"/>
      <c r="E19" s="26"/>
      <c r="F19" s="26">
        <f t="shared" si="0"/>
        <v>100</v>
      </c>
      <c r="G19" s="26" t="str">
        <f t="shared" si="1"/>
        <v/>
      </c>
    </row>
    <row r="20" spans="2:8" x14ac:dyDescent="0.4">
      <c r="B20" s="17">
        <f>作業・加工!L11</f>
        <v>9</v>
      </c>
      <c r="C20" s="26">
        <f>作業・加工!S11</f>
        <v>0</v>
      </c>
      <c r="D20" s="26"/>
      <c r="E20" s="26"/>
      <c r="F20" s="26">
        <f t="shared" si="0"/>
        <v>100</v>
      </c>
      <c r="G20" s="26" t="str">
        <f t="shared" si="1"/>
        <v/>
      </c>
    </row>
    <row r="21" spans="2:8" x14ac:dyDescent="0.4">
      <c r="B21" s="17">
        <f>B22</f>
        <v>10</v>
      </c>
      <c r="C21" s="26">
        <f>C20</f>
        <v>0</v>
      </c>
      <c r="D21" s="26"/>
      <c r="E21" s="26"/>
      <c r="F21" s="26">
        <f t="shared" si="0"/>
        <v>100</v>
      </c>
      <c r="G21" s="26" t="str">
        <f t="shared" si="1"/>
        <v/>
      </c>
    </row>
    <row r="22" spans="2:8" x14ac:dyDescent="0.4">
      <c r="B22" s="17">
        <f>作業・加工!L12</f>
        <v>10</v>
      </c>
      <c r="C22" s="26">
        <f>作業・加工!S12</f>
        <v>0</v>
      </c>
      <c r="D22" s="26"/>
      <c r="E22" s="26"/>
      <c r="F22" s="26">
        <f t="shared" si="0"/>
        <v>100</v>
      </c>
      <c r="G22" s="26" t="str">
        <f t="shared" si="1"/>
        <v/>
      </c>
    </row>
    <row r="36" spans="8:16" ht="24" x14ac:dyDescent="0.4">
      <c r="H36" s="27" t="s">
        <v>35</v>
      </c>
    </row>
    <row r="37" spans="8:16" x14ac:dyDescent="0.4">
      <c r="H37" s="31" t="s">
        <v>33</v>
      </c>
      <c r="I37" s="31"/>
      <c r="J37" s="31"/>
      <c r="K37" s="31"/>
      <c r="L37" s="31"/>
      <c r="M37" s="31"/>
      <c r="N37" s="31"/>
      <c r="O37" s="31"/>
      <c r="P37" s="31"/>
    </row>
    <row r="38" spans="8:16" x14ac:dyDescent="0.4">
      <c r="H38" s="31"/>
      <c r="I38" s="31"/>
      <c r="J38" s="31"/>
      <c r="K38" s="31"/>
      <c r="L38" s="31"/>
      <c r="M38" s="31"/>
      <c r="N38" s="31"/>
      <c r="O38" s="31"/>
      <c r="P38" s="31"/>
    </row>
  </sheetData>
  <mergeCells count="1">
    <mergeCell ref="H37:P38"/>
  </mergeCells>
  <phoneticPr fontId="1"/>
  <pageMargins left="0.7" right="0.7" top="0.75" bottom="0.75" header="0.3" footer="0.3"/>
  <pageSetup paperSize="9" orientation="portrait" r:id="rId1"/>
  <ignoredErrors>
    <ignoredError sqref="B4:C22"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データ</vt:lpstr>
      <vt:lpstr>作業・加工</vt:lpstr>
      <vt:lpstr>表示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2024-02-27T06:40:53Z</dcterms:created>
  <dcterms:modified xsi:type="dcterms:W3CDTF">2024-02-27T06:41:50Z</dcterms:modified>
</cp:coreProperties>
</file>