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o\Desktop\進行中\統計情報処理入門\"/>
    </mc:Choice>
  </mc:AlternateContent>
  <xr:revisionPtr revIDLastSave="0" documentId="13_ncr:1_{DC181F86-7C93-4222-B740-CF6AF5B7D652}" xr6:coauthVersionLast="47" xr6:coauthVersionMax="47" xr10:uidLastSave="{00000000-0000-0000-0000-000000000000}"/>
  <bookViews>
    <workbookView xWindow="1140" yWindow="915" windowWidth="16080" windowHeight="12240" xr2:uid="{B1943B81-E771-42B1-B5B4-9EFB5EDB7B45}"/>
  </bookViews>
  <sheets>
    <sheet name="例題2.1" sheetId="36" r:id="rId1"/>
    <sheet name="例題2.2" sheetId="37" r:id="rId2"/>
    <sheet name="例題2.3" sheetId="38" r:id="rId3"/>
    <sheet name="例題2.4" sheetId="39" r:id="rId4"/>
    <sheet name="例題2.5" sheetId="40" r:id="rId5"/>
    <sheet name="データセット3" sheetId="41" r:id="rId6"/>
    <sheet name="例題3.1-3" sheetId="42" r:id="rId7"/>
    <sheet name="例題3.4-5" sheetId="43" r:id="rId8"/>
    <sheet name="例題4.1" sheetId="1" r:id="rId9"/>
    <sheet name="例題4.2" sheetId="2" r:id="rId10"/>
    <sheet name="例題4.3" sheetId="3" r:id="rId11"/>
    <sheet name="例題4.4" sheetId="4" r:id="rId12"/>
    <sheet name="例題4.5" sheetId="5" r:id="rId13"/>
    <sheet name="例題4.6" sheetId="7" r:id="rId14"/>
    <sheet name="例題4.7" sheetId="8" r:id="rId15"/>
    <sheet name="例題4.8" sheetId="9" r:id="rId16"/>
    <sheet name="Sheet4" sheetId="12" r:id="rId17"/>
    <sheet name="例題5.1" sheetId="10" r:id="rId18"/>
    <sheet name="図5-4（元データ）" sheetId="11" r:id="rId19"/>
    <sheet name="例題5.4" sheetId="6" r:id="rId20"/>
    <sheet name="図5-9（元データ）" sheetId="15" r:id="rId21"/>
    <sheet name="Sheet5" sheetId="17" r:id="rId22"/>
    <sheet name="図5-12（元データ）" sheetId="18" r:id="rId23"/>
    <sheet name="図5-11（元データ）" sheetId="19" r:id="rId24"/>
    <sheet name="Sheet1" sheetId="44" r:id="rId25"/>
    <sheet name="Sheet2" sheetId="45" r:id="rId26"/>
    <sheet name="例題5.5" sheetId="16" r:id="rId27"/>
    <sheet name="例題5.6" sheetId="20" r:id="rId28"/>
    <sheet name="図5-14（元データ）" sheetId="21" r:id="rId29"/>
    <sheet name="例題5.7" sheetId="22" r:id="rId30"/>
    <sheet name="図5-16（元データ）" sheetId="23" r:id="rId31"/>
    <sheet name="例題5.8" sheetId="24" r:id="rId32"/>
    <sheet name="図5-18（元データ）" sheetId="25" r:id="rId33"/>
    <sheet name="例題5.9" sheetId="26" r:id="rId34"/>
    <sheet name="例題5.10" sheetId="27" r:id="rId35"/>
    <sheet name="図5-24（元データ）" sheetId="28" r:id="rId36"/>
    <sheet name="例題5.11" sheetId="29" r:id="rId37"/>
    <sheet name="Sheet7" sheetId="32" r:id="rId38"/>
    <sheet name="例題5.12" sheetId="31" r:id="rId39"/>
    <sheet name="Sheet9" sheetId="34" r:id="rId40"/>
    <sheet name="Sheet10" sheetId="35" r:id="rId41"/>
    <sheet name="例題5.13" sheetId="33" r:id="rId42"/>
  </sheets>
  <externalReferences>
    <externalReference r:id="rId43"/>
  </externalReferences>
  <definedNames>
    <definedName name="_xlnm._FilterDatabase" localSheetId="0" hidden="1">'例題2.1'!$A$1:$AX$1</definedName>
    <definedName name="_xlnm._FilterDatabase" localSheetId="2" hidden="1">'例題2.3'!$A$1:$E$1</definedName>
    <definedName name="_xlnm._FilterDatabase" localSheetId="3" hidden="1">'例題2.4'!$A$1:$E$1</definedName>
    <definedName name="_xlchart.v1.0" hidden="1">'例題4.3'!$B$2:$B$31</definedName>
    <definedName name="_xlchart.v1.1" hidden="1">'例題4.3'!$C$2:$C$31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40" l="1"/>
  <c r="E51" i="39"/>
  <c r="D51" i="39"/>
  <c r="E50" i="39"/>
  <c r="D50" i="39"/>
  <c r="D49" i="39"/>
  <c r="E49" i="39" s="1"/>
  <c r="D48" i="39"/>
  <c r="E48" i="39" s="1"/>
  <c r="D47" i="39"/>
  <c r="E47" i="39" s="1"/>
  <c r="D46" i="39"/>
  <c r="E46" i="39" s="1"/>
  <c r="E45" i="39"/>
  <c r="D45" i="39"/>
  <c r="E44" i="39"/>
  <c r="D44" i="39"/>
  <c r="E43" i="39"/>
  <c r="D43" i="39"/>
  <c r="D42" i="39"/>
  <c r="E42" i="39" s="1"/>
  <c r="E40" i="39"/>
  <c r="D40" i="39"/>
  <c r="E39" i="39"/>
  <c r="D39" i="39"/>
  <c r="E38" i="39"/>
  <c r="D38" i="39"/>
  <c r="E35" i="39"/>
  <c r="D35" i="39"/>
  <c r="E34" i="39"/>
  <c r="D34" i="39"/>
  <c r="D33" i="39"/>
  <c r="E33" i="39" s="1"/>
  <c r="E32" i="39"/>
  <c r="D32" i="39"/>
  <c r="E31" i="39"/>
  <c r="D31" i="39"/>
  <c r="E30" i="39"/>
  <c r="D30" i="39"/>
  <c r="E29" i="39"/>
  <c r="D29" i="39"/>
  <c r="E28" i="39"/>
  <c r="D28" i="39"/>
  <c r="D27" i="39"/>
  <c r="E27" i="39" s="1"/>
  <c r="E26" i="39"/>
  <c r="D26" i="39"/>
  <c r="E25" i="39"/>
  <c r="D25" i="39"/>
  <c r="E24" i="39"/>
  <c r="D24" i="39"/>
  <c r="E23" i="39"/>
  <c r="D23" i="39"/>
  <c r="E22" i="39"/>
  <c r="D22" i="39"/>
  <c r="D21" i="39"/>
  <c r="E21" i="39" s="1"/>
  <c r="E20" i="39"/>
  <c r="D20" i="39"/>
  <c r="E19" i="39"/>
  <c r="D19" i="39"/>
  <c r="E18" i="39"/>
  <c r="D18" i="39"/>
  <c r="E17" i="39"/>
  <c r="D17" i="39"/>
  <c r="E16" i="39"/>
  <c r="D16" i="39"/>
  <c r="D15" i="39"/>
  <c r="E15" i="39" s="1"/>
  <c r="E14" i="39"/>
  <c r="D14" i="39"/>
  <c r="E13" i="39"/>
  <c r="D13" i="39"/>
  <c r="E12" i="39"/>
  <c r="D12" i="39"/>
  <c r="E11" i="39"/>
  <c r="D11" i="39"/>
  <c r="E10" i="39"/>
  <c r="D10" i="39"/>
  <c r="D9" i="39"/>
  <c r="E9" i="39" s="1"/>
  <c r="E8" i="39"/>
  <c r="D8" i="39"/>
  <c r="E7" i="39"/>
  <c r="D7" i="39"/>
  <c r="D6" i="39"/>
  <c r="E6" i="39" s="1"/>
  <c r="E5" i="39"/>
  <c r="D5" i="39"/>
  <c r="D4" i="39"/>
  <c r="E4" i="39" s="1"/>
  <c r="E3" i="39"/>
  <c r="D3" i="39"/>
  <c r="D2" i="39"/>
  <c r="E2" i="39" s="1"/>
  <c r="R51" i="36" l="1"/>
  <c r="Q51" i="36"/>
  <c r="P51" i="36"/>
  <c r="R50" i="36"/>
  <c r="Q50" i="36"/>
  <c r="P50" i="36"/>
  <c r="R49" i="36"/>
  <c r="Q49" i="36"/>
  <c r="P49" i="36"/>
  <c r="R48" i="36"/>
  <c r="Q48" i="36"/>
  <c r="P48" i="36"/>
  <c r="R47" i="36"/>
  <c r="Q47" i="36"/>
  <c r="P47" i="36"/>
  <c r="R46" i="36"/>
  <c r="Q46" i="36"/>
  <c r="P46" i="36"/>
  <c r="R45" i="36"/>
  <c r="Q45" i="36"/>
  <c r="P45" i="36"/>
  <c r="R44" i="36"/>
  <c r="Q44" i="36"/>
  <c r="P44" i="36"/>
  <c r="R43" i="36"/>
  <c r="Q43" i="36"/>
  <c r="P43" i="36"/>
  <c r="R42" i="36"/>
  <c r="Q42" i="36"/>
  <c r="P42" i="36"/>
  <c r="R41" i="36"/>
  <c r="Q41" i="36"/>
  <c r="P41" i="36"/>
  <c r="R40" i="36"/>
  <c r="Q40" i="36"/>
  <c r="P40" i="36"/>
  <c r="R39" i="36"/>
  <c r="Q39" i="36"/>
  <c r="P39" i="36"/>
  <c r="R38" i="36"/>
  <c r="Q38" i="36"/>
  <c r="P38" i="36"/>
  <c r="R37" i="36"/>
  <c r="Q37" i="36"/>
  <c r="P37" i="36"/>
  <c r="R36" i="36"/>
  <c r="Q36" i="36"/>
  <c r="P36" i="36"/>
  <c r="R35" i="36"/>
  <c r="Q35" i="36"/>
  <c r="P35" i="36"/>
  <c r="R34" i="36"/>
  <c r="Q34" i="36"/>
  <c r="P34" i="36"/>
  <c r="R33" i="36"/>
  <c r="Q33" i="36"/>
  <c r="P33" i="36"/>
  <c r="R32" i="36"/>
  <c r="Q32" i="36"/>
  <c r="P32" i="36"/>
  <c r="R31" i="36"/>
  <c r="Q31" i="36"/>
  <c r="P31" i="36"/>
  <c r="R30" i="36"/>
  <c r="Q30" i="36"/>
  <c r="P30" i="36"/>
  <c r="R29" i="36"/>
  <c r="Q29" i="36"/>
  <c r="P29" i="36"/>
  <c r="R28" i="36"/>
  <c r="Q28" i="36"/>
  <c r="P28" i="36"/>
  <c r="R27" i="36"/>
  <c r="Q27" i="36"/>
  <c r="P27" i="36"/>
  <c r="R26" i="36"/>
  <c r="Q26" i="36"/>
  <c r="P26" i="36"/>
  <c r="R25" i="36"/>
  <c r="Q25" i="36"/>
  <c r="P25" i="36"/>
  <c r="R24" i="36"/>
  <c r="Q24" i="36"/>
  <c r="P24" i="36"/>
  <c r="R23" i="36"/>
  <c r="Q23" i="36"/>
  <c r="P23" i="36"/>
  <c r="R22" i="36"/>
  <c r="Q22" i="36"/>
  <c r="P22" i="36"/>
  <c r="R21" i="36"/>
  <c r="Q21" i="36"/>
  <c r="P21" i="36"/>
  <c r="R20" i="36"/>
  <c r="Q20" i="36"/>
  <c r="P20" i="36"/>
  <c r="R19" i="36"/>
  <c r="Q19" i="36"/>
  <c r="P19" i="36"/>
  <c r="R18" i="36"/>
  <c r="Q18" i="36"/>
  <c r="P18" i="36"/>
  <c r="R17" i="36"/>
  <c r="Q17" i="36"/>
  <c r="P17" i="36"/>
  <c r="R16" i="36"/>
  <c r="Q16" i="36"/>
  <c r="P16" i="36"/>
  <c r="R15" i="36"/>
  <c r="Q15" i="36"/>
  <c r="P15" i="36"/>
  <c r="R14" i="36"/>
  <c r="Q14" i="36"/>
  <c r="P14" i="36"/>
  <c r="R13" i="36"/>
  <c r="Q13" i="36"/>
  <c r="P13" i="36"/>
  <c r="R12" i="36"/>
  <c r="Q12" i="36"/>
  <c r="P12" i="36"/>
  <c r="R11" i="36"/>
  <c r="Q11" i="36"/>
  <c r="P11" i="36"/>
  <c r="R10" i="36"/>
  <c r="Q10" i="36"/>
  <c r="P10" i="36"/>
  <c r="R9" i="36"/>
  <c r="Q9" i="36"/>
  <c r="P9" i="36"/>
  <c r="R8" i="36"/>
  <c r="Q8" i="36"/>
  <c r="P8" i="36"/>
  <c r="R7" i="36"/>
  <c r="Q7" i="36"/>
  <c r="P7" i="36"/>
  <c r="R6" i="36"/>
  <c r="Q6" i="36"/>
  <c r="P6" i="36"/>
  <c r="R5" i="36"/>
  <c r="Q5" i="36"/>
  <c r="P5" i="36"/>
  <c r="R4" i="36"/>
  <c r="Q4" i="36"/>
  <c r="P4" i="36"/>
  <c r="R3" i="36"/>
  <c r="Q3" i="36"/>
  <c r="P3" i="36"/>
  <c r="R2" i="36"/>
  <c r="Q2" i="36"/>
  <c r="P2" i="36"/>
  <c r="D18" i="26" l="1"/>
  <c r="C15" i="26"/>
  <c r="B15" i="26"/>
  <c r="D15" i="26" s="1"/>
  <c r="C14" i="26"/>
  <c r="B14" i="26"/>
  <c r="B16" i="26" s="1"/>
  <c r="C16" i="26"/>
  <c r="D10" i="26"/>
  <c r="C10" i="26"/>
  <c r="B10" i="26"/>
  <c r="D9" i="26"/>
  <c r="D8" i="26"/>
  <c r="C9" i="26"/>
  <c r="B9" i="26"/>
  <c r="C8" i="26"/>
  <c r="B8" i="26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2" i="2"/>
  <c r="D14" i="26" l="1"/>
  <c r="D16" i="26" s="1"/>
</calcChain>
</file>

<file path=xl/sharedStrings.xml><?xml version="1.0" encoding="utf-8"?>
<sst xmlns="http://schemas.openxmlformats.org/spreadsheetml/2006/main" count="511" uniqueCount="218">
  <si>
    <t>血清アルブミン値</t>
  </si>
  <si>
    <t>値</t>
  </si>
  <si>
    <t>女</t>
  </si>
  <si>
    <t>男</t>
  </si>
  <si>
    <t>全体</t>
    <rPh sb="0" eb="2">
      <t>ゼンタイ</t>
    </rPh>
    <phoneticPr fontId="3"/>
  </si>
  <si>
    <t>平均</t>
  </si>
  <si>
    <t>標準偏差</t>
  </si>
  <si>
    <t>アルブミン</t>
  </si>
  <si>
    <t>CRP</t>
  </si>
  <si>
    <t>ID</t>
    <phoneticPr fontId="1"/>
  </si>
  <si>
    <t>CRP対数</t>
    <rPh sb="3" eb="5">
      <t>タイスウ</t>
    </rPh>
    <phoneticPr fontId="1"/>
  </si>
  <si>
    <t>性別</t>
  </si>
  <si>
    <t>喫食率</t>
  </si>
  <si>
    <t>全体</t>
    <phoneticPr fontId="3"/>
  </si>
  <si>
    <t>不良</t>
  </si>
  <si>
    <t>良好</t>
  </si>
  <si>
    <t>割合</t>
    <rPh sb="0" eb="2">
      <t>ワリアイ</t>
    </rPh>
    <phoneticPr fontId="3"/>
  </si>
  <si>
    <t>BMI(kg/m2)の平均値</t>
    <rPh sb="11" eb="14">
      <t>ヘイキンチ</t>
    </rPh>
    <phoneticPr fontId="3"/>
  </si>
  <si>
    <t>入院時</t>
    <rPh sb="0" eb="2">
      <t>ニュウイン</t>
    </rPh>
    <rPh sb="2" eb="3">
      <t>ジ</t>
    </rPh>
    <phoneticPr fontId="3"/>
  </si>
  <si>
    <t>4週後</t>
    <rPh sb="1" eb="2">
      <t>シュウ</t>
    </rPh>
    <rPh sb="2" eb="3">
      <t>ゴ</t>
    </rPh>
    <phoneticPr fontId="3"/>
  </si>
  <si>
    <t>8週後</t>
    <rPh sb="1" eb="2">
      <t>シュウ</t>
    </rPh>
    <rPh sb="2" eb="3">
      <t>ゴ</t>
    </rPh>
    <phoneticPr fontId="3"/>
  </si>
  <si>
    <t>BMI</t>
    <phoneticPr fontId="3"/>
  </si>
  <si>
    <t>CRP</t>
    <phoneticPr fontId="1"/>
  </si>
  <si>
    <t>入院時</t>
    <rPh sb="0" eb="2">
      <t>ニュウイン</t>
    </rPh>
    <rPh sb="2" eb="3">
      <t>ジ</t>
    </rPh>
    <phoneticPr fontId="1"/>
  </si>
  <si>
    <t>4週後</t>
    <rPh sb="1" eb="2">
      <t>シュウ</t>
    </rPh>
    <rPh sb="2" eb="3">
      <t>ゴ</t>
    </rPh>
    <phoneticPr fontId="1"/>
  </si>
  <si>
    <t>8週後</t>
    <rPh sb="1" eb="2">
      <t>シュウ</t>
    </rPh>
    <rPh sb="2" eb="3">
      <t>ゴ</t>
    </rPh>
    <phoneticPr fontId="1"/>
  </si>
  <si>
    <t>BMI平均(kg/m2)</t>
    <rPh sb="3" eb="5">
      <t>ヘイキン</t>
    </rPh>
    <phoneticPr fontId="1"/>
  </si>
  <si>
    <t>喫食率不良（人）</t>
    <rPh sb="0" eb="2">
      <t>キッショク</t>
    </rPh>
    <rPh sb="2" eb="3">
      <t>リツ</t>
    </rPh>
    <rPh sb="3" eb="5">
      <t>フリョウ</t>
    </rPh>
    <rPh sb="6" eb="7">
      <t>ニン</t>
    </rPh>
    <phoneticPr fontId="1"/>
  </si>
  <si>
    <t>喫食率良好（人）</t>
    <rPh sb="0" eb="2">
      <t>キッショク</t>
    </rPh>
    <rPh sb="2" eb="3">
      <t>リツ</t>
    </rPh>
    <rPh sb="3" eb="5">
      <t>リョウコウ</t>
    </rPh>
    <phoneticPr fontId="1"/>
  </si>
  <si>
    <t>体重</t>
    <rPh sb="0" eb="2">
      <t>タイジュウ</t>
    </rPh>
    <phoneticPr fontId="6"/>
  </si>
  <si>
    <t>ID</t>
  </si>
  <si>
    <t>番号</t>
  </si>
  <si>
    <t>体重</t>
  </si>
  <si>
    <t>順位</t>
  </si>
  <si>
    <t>パーセント</t>
  </si>
  <si>
    <t>標準誤差</t>
  </si>
  <si>
    <t>中央値 （メジアン）</t>
  </si>
  <si>
    <t>最頻値 （モード）</t>
  </si>
  <si>
    <t>分散</t>
  </si>
  <si>
    <t>尖度</t>
  </si>
  <si>
    <t>歪度</t>
  </si>
  <si>
    <t>範囲</t>
  </si>
  <si>
    <t>最小</t>
  </si>
  <si>
    <t>最大</t>
  </si>
  <si>
    <t>合計</t>
  </si>
  <si>
    <t>データの個数</t>
  </si>
  <si>
    <t>信頼度(95.0%)(95.0%)</t>
  </si>
  <si>
    <t>t-検定: 一対の標本による平均の検定ツール</t>
  </si>
  <si>
    <t>観測数</t>
  </si>
  <si>
    <t>ピアソン相関</t>
  </si>
  <si>
    <t>仮説平均との差異</t>
  </si>
  <si>
    <t>自由度</t>
  </si>
  <si>
    <t xml:space="preserve">t </t>
  </si>
  <si>
    <t>P(T&lt;=t) 片側</t>
  </si>
  <si>
    <t>t 境界値 片側</t>
  </si>
  <si>
    <t>P(T&lt;=t) 両側</t>
  </si>
  <si>
    <t>t 境界値 両側</t>
  </si>
  <si>
    <t>症例</t>
    <rPh sb="0" eb="2">
      <t>ショウレイ</t>
    </rPh>
    <phoneticPr fontId="1"/>
  </si>
  <si>
    <t>収縮期血圧（mmHg）</t>
    <rPh sb="0" eb="5">
      <t>シュウシュクキケツアツ</t>
    </rPh>
    <phoneticPr fontId="1"/>
  </si>
  <si>
    <t>治療前</t>
  </si>
  <si>
    <t>治療前</t>
    <rPh sb="0" eb="2">
      <t>チリョウ</t>
    </rPh>
    <rPh sb="2" eb="3">
      <t>マエ</t>
    </rPh>
    <phoneticPr fontId="1"/>
  </si>
  <si>
    <t>治療後</t>
  </si>
  <si>
    <t>治療後</t>
    <rPh sb="0" eb="2">
      <t>チリョウ</t>
    </rPh>
    <rPh sb="2" eb="3">
      <t>ゴ</t>
    </rPh>
    <phoneticPr fontId="1"/>
  </si>
  <si>
    <t>P(T&lt;=t) 両側</t>
    <phoneticPr fontId="1"/>
  </si>
  <si>
    <t>服薬群</t>
    <rPh sb="0" eb="2">
      <t>フクヤク</t>
    </rPh>
    <rPh sb="2" eb="3">
      <t>グン</t>
    </rPh>
    <phoneticPr fontId="1"/>
  </si>
  <si>
    <t>非服薬群</t>
    <rPh sb="0" eb="1">
      <t>ヒ</t>
    </rPh>
    <rPh sb="1" eb="3">
      <t>フクヤク</t>
    </rPh>
    <rPh sb="3" eb="4">
      <t>グン</t>
    </rPh>
    <phoneticPr fontId="1"/>
  </si>
  <si>
    <t>ID</t>
    <phoneticPr fontId="1"/>
  </si>
  <si>
    <t>血圧（mmHg）</t>
  </si>
  <si>
    <t>血圧（mmHg）</t>
    <rPh sb="0" eb="2">
      <t>ケツアツ</t>
    </rPh>
    <phoneticPr fontId="1"/>
  </si>
  <si>
    <t>F-検定: 2 標本を使った分散の検定</t>
  </si>
  <si>
    <t>観測された分散比</t>
  </si>
  <si>
    <t>P(F&lt;=f) 片側</t>
  </si>
  <si>
    <t>F 境界値 片側</t>
  </si>
  <si>
    <t>t-検定: 等分散を仮定した２標本による検定</t>
  </si>
  <si>
    <t>プールされた分散</t>
  </si>
  <si>
    <t>t-検定: 分散が等しくないと仮定した２標本による検定</t>
  </si>
  <si>
    <t>人数</t>
    <rPh sb="0" eb="2">
      <t>ニンズウ</t>
    </rPh>
    <phoneticPr fontId="2"/>
  </si>
  <si>
    <t>Ａ群</t>
    <rPh sb="1" eb="2">
      <t>グン</t>
    </rPh>
    <phoneticPr fontId="2"/>
  </si>
  <si>
    <t>Ｂ群</t>
    <rPh sb="1" eb="2">
      <t>グン</t>
    </rPh>
    <phoneticPr fontId="2"/>
  </si>
  <si>
    <t>Ｃ群</t>
    <rPh sb="1" eb="2">
      <t>グン</t>
    </rPh>
    <phoneticPr fontId="2"/>
  </si>
  <si>
    <t>分散分析: 一元配置</t>
  </si>
  <si>
    <t>概要</t>
  </si>
  <si>
    <t>グループ</t>
  </si>
  <si>
    <t>Ａ群</t>
  </si>
  <si>
    <t>Ｂ群</t>
  </si>
  <si>
    <t>Ｃ群</t>
  </si>
  <si>
    <t>分散分析表</t>
  </si>
  <si>
    <t>変動要因</t>
  </si>
  <si>
    <t>変動</t>
  </si>
  <si>
    <t>P-値</t>
  </si>
  <si>
    <t>F 境界値</t>
  </si>
  <si>
    <t>グループ間</t>
  </si>
  <si>
    <t>グループ内</t>
  </si>
  <si>
    <t>ワクチンの種類</t>
    <rPh sb="5" eb="7">
      <t>シュルイ</t>
    </rPh>
    <phoneticPr fontId="2"/>
  </si>
  <si>
    <t>Ａ</t>
  </si>
  <si>
    <t>Ｂ</t>
  </si>
  <si>
    <t>Ｃ</t>
  </si>
  <si>
    <t>投与量</t>
    <rPh sb="0" eb="2">
      <t>トウヨ</t>
    </rPh>
    <rPh sb="2" eb="3">
      <t>リョウ</t>
    </rPh>
    <phoneticPr fontId="2"/>
  </si>
  <si>
    <t>10mL</t>
  </si>
  <si>
    <t>20mL</t>
  </si>
  <si>
    <t>分散分析: 繰り返しのない二元配置</t>
  </si>
  <si>
    <t>行</t>
  </si>
  <si>
    <t>列</t>
  </si>
  <si>
    <t>誤差</t>
  </si>
  <si>
    <t>分散分析: 繰り返しのある二元配置</t>
  </si>
  <si>
    <t>標本</t>
  </si>
  <si>
    <t>交互作用</t>
  </si>
  <si>
    <t>繰り返し誤差</t>
  </si>
  <si>
    <t>肺がん：あり</t>
    <rPh sb="0" eb="1">
      <t>ハイ</t>
    </rPh>
    <phoneticPr fontId="2"/>
  </si>
  <si>
    <t>肺がん：なし</t>
    <rPh sb="0" eb="1">
      <t>ハイ</t>
    </rPh>
    <phoneticPr fontId="2"/>
  </si>
  <si>
    <t>計</t>
    <rPh sb="0" eb="1">
      <t>ケイ</t>
    </rPh>
    <phoneticPr fontId="2"/>
  </si>
  <si>
    <t>喫煙：あり</t>
    <rPh sb="0" eb="2">
      <t>キツエン</t>
    </rPh>
    <phoneticPr fontId="2"/>
  </si>
  <si>
    <t>喫煙：なし</t>
    <rPh sb="0" eb="2">
      <t>キツエン</t>
    </rPh>
    <phoneticPr fontId="2"/>
  </si>
  <si>
    <t>期待値</t>
    <rPh sb="0" eb="3">
      <t>キタイチ</t>
    </rPh>
    <phoneticPr fontId="1"/>
  </si>
  <si>
    <t>観測値</t>
    <rPh sb="0" eb="2">
      <t>カンソク</t>
    </rPh>
    <rPh sb="2" eb="3">
      <t>チ</t>
    </rPh>
    <phoneticPr fontId="1"/>
  </si>
  <si>
    <r>
      <t>(観測値ー期待値)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/期待値　</t>
    </r>
    <rPh sb="1" eb="3">
      <t>カンソク</t>
    </rPh>
    <rPh sb="3" eb="4">
      <t>チ</t>
    </rPh>
    <rPh sb="5" eb="8">
      <t>キタイチ</t>
    </rPh>
    <rPh sb="11" eb="14">
      <t>キタイチ</t>
    </rPh>
    <phoneticPr fontId="1"/>
  </si>
  <si>
    <t>p値</t>
    <rPh sb="1" eb="2">
      <t>アタイ</t>
    </rPh>
    <phoneticPr fontId="1"/>
  </si>
  <si>
    <t>学籍番号</t>
    <rPh sb="0" eb="2">
      <t>ガクセキ</t>
    </rPh>
    <rPh sb="2" eb="4">
      <t>バンゴウ</t>
    </rPh>
    <phoneticPr fontId="1"/>
  </si>
  <si>
    <t>数学</t>
  </si>
  <si>
    <t>数学</t>
    <rPh sb="0" eb="2">
      <t>スウガク</t>
    </rPh>
    <phoneticPr fontId="1"/>
  </si>
  <si>
    <t>物理</t>
  </si>
  <si>
    <t>物理</t>
    <rPh sb="0" eb="2">
      <t>ブツリ</t>
    </rPh>
    <phoneticPr fontId="1"/>
  </si>
  <si>
    <t>化学</t>
    <rPh sb="0" eb="2">
      <t>カガク</t>
    </rPh>
    <phoneticPr fontId="1"/>
  </si>
  <si>
    <t>国語</t>
    <rPh sb="0" eb="2">
      <t>コクゴ</t>
    </rPh>
    <phoneticPr fontId="1"/>
  </si>
  <si>
    <t>身長</t>
  </si>
  <si>
    <t>身長</t>
    <rPh sb="0" eb="2">
      <t>シンチョウ</t>
    </rPh>
    <phoneticPr fontId="1"/>
  </si>
  <si>
    <t>肺活量</t>
    <rPh sb="0" eb="3">
      <t>ハイカツリョウ</t>
    </rPh>
    <phoneticPr fontId="1"/>
  </si>
  <si>
    <t>回帰統計</t>
  </si>
  <si>
    <t>重相関 R</t>
  </si>
  <si>
    <t>重決定 R2</t>
  </si>
  <si>
    <t>補正 R2</t>
  </si>
  <si>
    <t>回帰</t>
  </si>
  <si>
    <t>残差</t>
  </si>
  <si>
    <t>切片</t>
  </si>
  <si>
    <t>有意 F</t>
  </si>
  <si>
    <t>係数</t>
  </si>
  <si>
    <t>下限 95%</t>
  </si>
  <si>
    <t>上限 95%</t>
  </si>
  <si>
    <t>下限 95.0%</t>
  </si>
  <si>
    <t>上限 95.0%</t>
  </si>
  <si>
    <t>年齢</t>
  </si>
  <si>
    <t>年齢</t>
    <rPh sb="0" eb="2">
      <t>ネンレイ</t>
    </rPh>
    <phoneticPr fontId="1"/>
  </si>
  <si>
    <t>ID</t>
    <phoneticPr fontId="10"/>
  </si>
  <si>
    <t>エネルギー（kcal/日）</t>
    <phoneticPr fontId="1"/>
  </si>
  <si>
    <t>たんぱく質
（g/日）</t>
    <phoneticPr fontId="1"/>
  </si>
  <si>
    <t>脂質
（g/日）</t>
    <phoneticPr fontId="10"/>
  </si>
  <si>
    <t>炭水化物（g/日）</t>
    <phoneticPr fontId="1"/>
  </si>
  <si>
    <t>ナトリウム
（mg/日）</t>
    <phoneticPr fontId="1"/>
  </si>
  <si>
    <t>カリウム
（mg/日）</t>
    <phoneticPr fontId="1"/>
  </si>
  <si>
    <t>カルシウム
（mg/日）</t>
    <phoneticPr fontId="1"/>
  </si>
  <si>
    <t>鉄
（mg/日）</t>
    <phoneticPr fontId="1"/>
  </si>
  <si>
    <t>レチノール当量
（μg/日）</t>
    <rPh sb="5" eb="6">
      <t>トウ</t>
    </rPh>
    <rPh sb="6" eb="7">
      <t>リョウ</t>
    </rPh>
    <phoneticPr fontId="3"/>
  </si>
  <si>
    <t>ビタミンＢ1
（mg/日）</t>
    <phoneticPr fontId="3"/>
  </si>
  <si>
    <t>ビタミンＢ2
（mg/日）</t>
    <phoneticPr fontId="3"/>
  </si>
  <si>
    <t>ビタミンＣ（mg/日）</t>
    <phoneticPr fontId="10"/>
  </si>
  <si>
    <t>総食物繊維（g/日）</t>
    <phoneticPr fontId="10"/>
  </si>
  <si>
    <t>食塩相当量（g/日）</t>
    <phoneticPr fontId="3"/>
  </si>
  <si>
    <t>タンパク質エネルギー比率</t>
    <rPh sb="4" eb="5">
      <t>シツ</t>
    </rPh>
    <rPh sb="10" eb="12">
      <t>ヒリツ</t>
    </rPh>
    <phoneticPr fontId="1"/>
  </si>
  <si>
    <t>脂質エネルギー比率</t>
    <rPh sb="0" eb="2">
      <t>シシツ</t>
    </rPh>
    <rPh sb="7" eb="9">
      <t>ヒリツ</t>
    </rPh>
    <phoneticPr fontId="1"/>
  </si>
  <si>
    <t>炭水化物エネルギー比率</t>
    <rPh sb="0" eb="4">
      <t>タンスイカブツ</t>
    </rPh>
    <rPh sb="9" eb="11">
      <t>ヒリツ</t>
    </rPh>
    <phoneticPr fontId="1"/>
  </si>
  <si>
    <t>平均</t>
    <rPh sb="0" eb="2">
      <t>ヘイキン</t>
    </rPh>
    <phoneticPr fontId="1"/>
  </si>
  <si>
    <t>標準偏差</t>
    <rPh sb="0" eb="4">
      <t>ヒョウジュンヘンサ</t>
    </rPh>
    <phoneticPr fontId="1"/>
  </si>
  <si>
    <t>最小値</t>
  </si>
  <si>
    <t>25パーセンタイル</t>
    <phoneticPr fontId="1"/>
  </si>
  <si>
    <t>50パーセンタイル</t>
    <phoneticPr fontId="1"/>
  </si>
  <si>
    <t>75パーセンタイル</t>
    <phoneticPr fontId="1"/>
  </si>
  <si>
    <t>最大値</t>
  </si>
  <si>
    <t>Q1性別
（1:男性，2:女性）</t>
    <rPh sb="8" eb="10">
      <t>ダンセイ</t>
    </rPh>
    <rPh sb="13" eb="15">
      <t>ジョセイ</t>
    </rPh>
    <phoneticPr fontId="1"/>
  </si>
  <si>
    <t>Q2年齢（歳）</t>
    <rPh sb="2" eb="4">
      <t>ネンレイ</t>
    </rPh>
    <rPh sb="5" eb="6">
      <t>サイ</t>
    </rPh>
    <phoneticPr fontId="1"/>
  </si>
  <si>
    <t>年齢階級</t>
    <rPh sb="0" eb="2">
      <t>ネンレイ</t>
    </rPh>
    <rPh sb="2" eb="4">
      <t>カイキュウ</t>
    </rPh>
    <phoneticPr fontId="1"/>
  </si>
  <si>
    <t>区間
（上限値）</t>
    <rPh sb="0" eb="2">
      <t>クカン</t>
    </rPh>
    <rPh sb="4" eb="7">
      <t>ジョウゲンアタイ</t>
    </rPh>
    <phoneticPr fontId="1"/>
  </si>
  <si>
    <t>度数</t>
    <rPh sb="0" eb="2">
      <t>ドスウ</t>
    </rPh>
    <phoneticPr fontId="1"/>
  </si>
  <si>
    <t>20歳以下</t>
    <rPh sb="2" eb="5">
      <t>サイイカ</t>
    </rPh>
    <rPh sb="3" eb="5">
      <t>イカ</t>
    </rPh>
    <phoneticPr fontId="1"/>
  </si>
  <si>
    <t>20歳より大きく30歳以下</t>
    <rPh sb="2" eb="3">
      <t>サイ</t>
    </rPh>
    <rPh sb="5" eb="6">
      <t>オオ</t>
    </rPh>
    <rPh sb="10" eb="13">
      <t>サイイカ</t>
    </rPh>
    <phoneticPr fontId="1"/>
  </si>
  <si>
    <t>30歳より大きく40歳以下</t>
    <rPh sb="2" eb="3">
      <t>サイ</t>
    </rPh>
    <rPh sb="5" eb="6">
      <t>オオ</t>
    </rPh>
    <rPh sb="10" eb="13">
      <t>サイイカ</t>
    </rPh>
    <phoneticPr fontId="1"/>
  </si>
  <si>
    <t>40歳より大きく50歳以下</t>
    <rPh sb="2" eb="3">
      <t>サイ</t>
    </rPh>
    <rPh sb="5" eb="6">
      <t>オオ</t>
    </rPh>
    <rPh sb="10" eb="13">
      <t>サイイカ</t>
    </rPh>
    <phoneticPr fontId="1"/>
  </si>
  <si>
    <t>50歳より大きく60歳以下</t>
    <rPh sb="2" eb="3">
      <t>サイ</t>
    </rPh>
    <rPh sb="5" eb="6">
      <t>オオ</t>
    </rPh>
    <rPh sb="10" eb="13">
      <t>サイイカ</t>
    </rPh>
    <phoneticPr fontId="1"/>
  </si>
  <si>
    <t>60歳より大きい</t>
    <rPh sb="2" eb="3">
      <t>サイ</t>
    </rPh>
    <rPh sb="5" eb="6">
      <t>オオ</t>
    </rPh>
    <phoneticPr fontId="1"/>
  </si>
  <si>
    <t>身長(cm)</t>
    <phoneticPr fontId="1"/>
  </si>
  <si>
    <t>体重(kg)</t>
    <phoneticPr fontId="1"/>
  </si>
  <si>
    <t>BMI</t>
    <phoneticPr fontId="1"/>
  </si>
  <si>
    <t>BMI判定</t>
    <rPh sb="2" eb="4">
      <t>ハンテイ</t>
    </rPh>
    <phoneticPr fontId="1"/>
  </si>
  <si>
    <t>体格判定</t>
    <rPh sb="0" eb="2">
      <t>タイカク</t>
    </rPh>
    <rPh sb="2" eb="4">
      <t>ハンテイ</t>
    </rPh>
    <phoneticPr fontId="1"/>
  </si>
  <si>
    <t>度数（人）</t>
    <rPh sb="0" eb="2">
      <t>ドスウ</t>
    </rPh>
    <rPh sb="3" eb="4">
      <t>ヒト</t>
    </rPh>
    <phoneticPr fontId="1"/>
  </si>
  <si>
    <t>度数割合（％）</t>
    <rPh sb="0" eb="1">
      <t>ドスウ</t>
    </rPh>
    <rPh sb="1" eb="3">
      <t>ワリアイ</t>
    </rPh>
    <phoneticPr fontId="1"/>
  </si>
  <si>
    <t>やせ</t>
  </si>
  <si>
    <t>普通</t>
    <rPh sb="0" eb="2">
      <t>フツウ</t>
    </rPh>
    <phoneticPr fontId="1"/>
  </si>
  <si>
    <t>肥満</t>
    <rPh sb="0" eb="2">
      <t>ヒマン</t>
    </rPh>
    <phoneticPr fontId="1"/>
  </si>
  <si>
    <t>未記入</t>
    <rPh sb="0" eb="3">
      <t>ミキニュウ</t>
    </rPh>
    <phoneticPr fontId="1"/>
  </si>
  <si>
    <t>合計</t>
    <rPh sb="0" eb="2">
      <t>ゴウケイ</t>
    </rPh>
    <phoneticPr fontId="1"/>
  </si>
  <si>
    <t>　　　　体重（kg）　　　　身長（cm）　　　　　</t>
    <rPh sb="14" eb="16">
      <t>シンチョウ</t>
    </rPh>
    <phoneticPr fontId="1"/>
  </si>
  <si>
    <r>
      <t>(A)セルのみに式を入力し，あとはオートフィルを利用して，</t>
    </r>
    <r>
      <rPr>
        <b/>
        <sz val="11"/>
        <color indexed="10"/>
        <rFont val="ＭＳ Ｐゴシック"/>
        <family val="3"/>
        <charset val="128"/>
      </rPr>
      <t>BMI早見表</t>
    </r>
    <r>
      <rPr>
        <b/>
        <sz val="11"/>
        <rFont val="ＭＳ Ｐゴシック"/>
        <family val="3"/>
        <charset val="128"/>
      </rPr>
      <t>を作成する．BMI=体重(kg)／身長(m)の2乗</t>
    </r>
    <rPh sb="8" eb="9">
      <t>シキ</t>
    </rPh>
    <rPh sb="10" eb="12">
      <t>ニュウリョク</t>
    </rPh>
    <rPh sb="24" eb="26">
      <t>リヨウ</t>
    </rPh>
    <rPh sb="32" eb="33">
      <t>ハヤ</t>
    </rPh>
    <rPh sb="33" eb="34">
      <t>ミ</t>
    </rPh>
    <rPh sb="34" eb="35">
      <t>ヒョウ</t>
    </rPh>
    <rPh sb="36" eb="38">
      <t>サクセイ</t>
    </rPh>
    <rPh sb="45" eb="47">
      <t>タイジュウ</t>
    </rPh>
    <rPh sb="52" eb="54">
      <t>シンチョウ</t>
    </rPh>
    <rPh sb="59" eb="60">
      <t>ジョウ</t>
    </rPh>
    <phoneticPr fontId="3"/>
  </si>
  <si>
    <t>ID番号</t>
  </si>
  <si>
    <t>アルブミン</t>
    <phoneticPr fontId="3"/>
  </si>
  <si>
    <t>CRP</t>
    <phoneticPr fontId="3"/>
  </si>
  <si>
    <t>喫食率</t>
    <rPh sb="0" eb="2">
      <t>キッショク</t>
    </rPh>
    <rPh sb="2" eb="3">
      <t>リツ</t>
    </rPh>
    <phoneticPr fontId="3"/>
  </si>
  <si>
    <t>喫食率区分</t>
    <rPh sb="0" eb="2">
      <t>キッショク</t>
    </rPh>
    <rPh sb="2" eb="3">
      <t>リツ</t>
    </rPh>
    <rPh sb="3" eb="5">
      <t>クブン</t>
    </rPh>
    <phoneticPr fontId="5"/>
  </si>
  <si>
    <t>平均</t>
    <rPh sb="0" eb="2">
      <t>ヘイキン</t>
    </rPh>
    <phoneticPr fontId="3"/>
  </si>
  <si>
    <t>(</t>
    <phoneticPr fontId="3"/>
  </si>
  <si>
    <t>標準偏差</t>
    <rPh sb="0" eb="2">
      <t>ヒョウジュン</t>
    </rPh>
    <rPh sb="2" eb="4">
      <t>ヘンサ</t>
    </rPh>
    <phoneticPr fontId="3"/>
  </si>
  <si>
    <t>)</t>
    <phoneticPr fontId="3"/>
  </si>
  <si>
    <t>中央値</t>
    <rPh sb="0" eb="2">
      <t>チュウオウ</t>
    </rPh>
    <rPh sb="2" eb="3">
      <t>チ</t>
    </rPh>
    <phoneticPr fontId="3"/>
  </si>
  <si>
    <t>四分位範囲</t>
    <rPh sb="0" eb="3">
      <t>シブンイ</t>
    </rPh>
    <rPh sb="3" eb="5">
      <t>ハンイ</t>
    </rPh>
    <phoneticPr fontId="3"/>
  </si>
  <si>
    <t>血清Alb (g/dL)</t>
    <rPh sb="0" eb="2">
      <t>ケッセイ</t>
    </rPh>
    <phoneticPr fontId="3"/>
  </si>
  <si>
    <t>-</t>
    <phoneticPr fontId="3"/>
  </si>
  <si>
    <t>血清CRP(mg/dL)</t>
    <rPh sb="0" eb="2">
      <t>ケッセイ</t>
    </rPh>
    <phoneticPr fontId="3"/>
  </si>
  <si>
    <t>↑正規分布の場合に用いる表</t>
    <rPh sb="1" eb="3">
      <t>セイキ</t>
    </rPh>
    <rPh sb="3" eb="5">
      <t>ブンプ</t>
    </rPh>
    <rPh sb="6" eb="8">
      <t>バアイ</t>
    </rPh>
    <rPh sb="9" eb="10">
      <t>モチ</t>
    </rPh>
    <rPh sb="12" eb="13">
      <t>ヒョウ</t>
    </rPh>
    <phoneticPr fontId="3"/>
  </si>
  <si>
    <t>↑非正規分布の場合に用いる表</t>
    <rPh sb="1" eb="2">
      <t>ヒ</t>
    </rPh>
    <rPh sb="2" eb="4">
      <t>セイキ</t>
    </rPh>
    <rPh sb="4" eb="6">
      <t>ブンプ</t>
    </rPh>
    <rPh sb="7" eb="9">
      <t>バアイ</t>
    </rPh>
    <rPh sb="10" eb="11">
      <t>モチ</t>
    </rPh>
    <rPh sb="13" eb="14">
      <t>ヒョウ</t>
    </rPh>
    <phoneticPr fontId="3"/>
  </si>
  <si>
    <t>変数</t>
    <rPh sb="0" eb="2">
      <t>ヘンスウ</t>
    </rPh>
    <phoneticPr fontId="3"/>
  </si>
  <si>
    <t>分類</t>
    <rPh sb="0" eb="2">
      <t>ブンルイ</t>
    </rPh>
    <phoneticPr fontId="3"/>
  </si>
  <si>
    <t>人数</t>
    <rPh sb="0" eb="2">
      <t>ニンズウ</t>
    </rPh>
    <phoneticPr fontId="3"/>
  </si>
  <si>
    <t>%</t>
    <phoneticPr fontId="3"/>
  </si>
  <si>
    <t>性別</t>
    <rPh sb="0" eb="2">
      <t>セイベツ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</si>
  <si>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</si>
  <si>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</si>
  <si>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不良（7割以下）</t>
    <rPh sb="0" eb="2">
      <t>フリョウ</t>
    </rPh>
    <rPh sb="4" eb="7">
      <t>ワリイカ</t>
    </rPh>
    <phoneticPr fontId="3"/>
  </si>
  <si>
    <t>良好（8割以上）</t>
    <rPh sb="0" eb="2">
      <t>リョウコウ</t>
    </rPh>
    <rPh sb="4" eb="7">
      <t>ワリイジョウ</t>
    </rPh>
    <phoneticPr fontId="3"/>
  </si>
  <si>
    <t>P(F&lt;=f) 片側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</si>
</sst>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0.0%"/>
    <numFmt numFmtId="178" formatCode="0.0000"/>
    <numFmt numFmtId="179" formatCode="0.00_);[Red]\(0.00\)"/>
    <numFmt numFmtId="180" formatCode="0.0_);[Red]\(0.0\)"/>
    <numFmt numFmtId="181" formatCode="0.0_ 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游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b/>
      <sz val="11"/>
      <color theme="1"/>
      <name val="ＭＳ Ｐゴシック"/>
      <family val="3"/>
      <charset val="128"/>
    </font>
    <font>
      <sz val="11"/>
      <name val="游明朝"/>
      <family val="1"/>
      <charset val="128"/>
    </font>
    <font>
      <sz val="9"/>
      <color theme="1"/>
      <name val="ＭＳ Ｐ明朝"/>
      <family val="1"/>
      <charset val="128"/>
    </font>
    <font>
      <b/>
      <sz val="11"/>
      <name val="ＭＳ Ｐゴシック"/>
      <family val="3"/>
      <charset val="128"/>
    </font>
    <font>
      <vertAlign val="subscript"/>
      <sz val="11"/>
      <name val="游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9" fontId="5" fillId="0" borderId="0" applyFont="0" applyFill="0" applyBorder="0" applyAlignment="0" applyProtection="0">
      <alignment vertical="center"/>
    </xf>
    <xf numFmtId="0" fontId="8" fillId="0" borderId="0"/>
    <xf numFmtId="0" fontId="14" fillId="0" borderId="0"/>
    <xf numFmtId="0" fontId="2" fillId="0" borderId="0"/>
    <xf numFmtId="9" fontId="2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1" applyAlignment="1">
      <alignment vertical="center"/>
    </xf>
    <xf numFmtId="0" fontId="4" fillId="0" borderId="0" xfId="1" applyFont="1" applyAlignment="1">
      <alignment vertical="center"/>
    </xf>
    <xf numFmtId="176" fontId="4" fillId="0" borderId="0" xfId="1" applyNumberFormat="1" applyFont="1" applyAlignment="1">
      <alignment vertical="center"/>
    </xf>
    <xf numFmtId="2" fontId="4" fillId="0" borderId="0" xfId="1" applyNumberFormat="1" applyFont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2" applyNumberFormat="1" applyFont="1" applyAlignment="1">
      <alignment vertical="center"/>
    </xf>
    <xf numFmtId="176" fontId="0" fillId="0" borderId="0" xfId="0" applyNumberFormat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0" fontId="0" fillId="0" borderId="0" xfId="0" applyNumberFormat="1">
      <alignment vertical="center"/>
    </xf>
    <xf numFmtId="0" fontId="0" fillId="0" borderId="10" xfId="0" applyBorder="1">
      <alignment vertical="center"/>
    </xf>
    <xf numFmtId="10" fontId="0" fillId="0" borderId="10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Continuous" vertical="center"/>
    </xf>
    <xf numFmtId="178" fontId="0" fillId="0" borderId="0" xfId="0" applyNumberFormat="1">
      <alignment vertical="center"/>
    </xf>
    <xf numFmtId="178" fontId="0" fillId="0" borderId="10" xfId="0" applyNumberFormat="1" applyBorder="1">
      <alignment vertical="center"/>
    </xf>
    <xf numFmtId="178" fontId="0" fillId="3" borderId="0" xfId="0" applyNumberFormat="1" applyFill="1">
      <alignment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178" fontId="0" fillId="2" borderId="13" xfId="0" applyNumberFormat="1" applyFill="1" applyBorder="1" applyAlignment="1">
      <alignment horizontal="center" vertical="center"/>
    </xf>
    <xf numFmtId="178" fontId="0" fillId="2" borderId="0" xfId="0" applyNumberFormat="1" applyFill="1">
      <alignment vertical="center"/>
    </xf>
    <xf numFmtId="0" fontId="9" fillId="4" borderId="1" xfId="3" applyFont="1" applyFill="1" applyBorder="1" applyAlignment="1">
      <alignment horizontal="center" vertical="center" wrapText="1"/>
    </xf>
    <xf numFmtId="1" fontId="9" fillId="4" borderId="2" xfId="3" applyNumberFormat="1" applyFont="1" applyFill="1" applyBorder="1" applyAlignment="1">
      <alignment horizontal="center" vertical="center" wrapText="1"/>
    </xf>
    <xf numFmtId="0" fontId="9" fillId="4" borderId="2" xfId="3" quotePrefix="1" applyFont="1" applyFill="1" applyBorder="1" applyAlignment="1">
      <alignment horizontal="center" vertical="center" wrapText="1"/>
    </xf>
    <xf numFmtId="0" fontId="9" fillId="4" borderId="2" xfId="3" applyFont="1" applyFill="1" applyBorder="1" applyAlignment="1">
      <alignment horizontal="center" vertical="center" wrapText="1"/>
    </xf>
    <xf numFmtId="1" fontId="9" fillId="4" borderId="2" xfId="3" quotePrefix="1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3" applyFont="1" applyAlignment="1">
      <alignment horizontal="center"/>
    </xf>
    <xf numFmtId="1" fontId="13" fillId="0" borderId="0" xfId="3" applyNumberFormat="1" applyFont="1" applyAlignment="1">
      <alignment horizontal="center" vertical="center"/>
    </xf>
    <xf numFmtId="179" fontId="13" fillId="0" borderId="0" xfId="3" applyNumberFormat="1" applyFont="1" applyAlignment="1">
      <alignment horizontal="center" vertical="center"/>
    </xf>
    <xf numFmtId="2" fontId="13" fillId="0" borderId="0" xfId="3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4" applyFont="1" applyAlignment="1">
      <alignment horizontal="center" vertical="center" wrapText="1"/>
    </xf>
    <xf numFmtId="1" fontId="15" fillId="0" borderId="0" xfId="4" applyNumberFormat="1" applyFont="1" applyAlignment="1">
      <alignment horizontal="center" vertical="center"/>
    </xf>
    <xf numFmtId="179" fontId="15" fillId="0" borderId="0" xfId="4" applyNumberFormat="1" applyFont="1" applyAlignment="1">
      <alignment horizontal="center" vertical="center"/>
    </xf>
    <xf numFmtId="176" fontId="15" fillId="0" borderId="0" xfId="4" applyNumberFormat="1" applyFont="1" applyAlignment="1">
      <alignment horizontal="center" vertical="center"/>
    </xf>
    <xf numFmtId="2" fontId="15" fillId="0" borderId="0" xfId="4" applyNumberFormat="1" applyFont="1" applyAlignment="1">
      <alignment horizontal="center" vertical="center"/>
    </xf>
    <xf numFmtId="0" fontId="15" fillId="0" borderId="0" xfId="0" applyFont="1">
      <alignment vertical="center"/>
    </xf>
    <xf numFmtId="1" fontId="15" fillId="0" borderId="0" xfId="0" applyNumberFormat="1" applyFont="1" applyAlignment="1">
      <alignment horizontal="center" vertical="center"/>
    </xf>
    <xf numFmtId="179" fontId="15" fillId="0" borderId="0" xfId="0" applyNumberFormat="1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9" fontId="12" fillId="0" borderId="0" xfId="4" applyNumberFormat="1" applyFont="1" applyAlignment="1">
      <alignment horizontal="center" vertical="center"/>
    </xf>
    <xf numFmtId="0" fontId="15" fillId="0" borderId="0" xfId="3" applyFont="1" applyAlignment="1">
      <alignment horizontal="center"/>
    </xf>
    <xf numFmtId="0" fontId="15" fillId="0" borderId="0" xfId="3" applyFont="1" applyAlignment="1">
      <alignment horizontal="center" vertical="center"/>
    </xf>
    <xf numFmtId="179" fontId="15" fillId="0" borderId="0" xfId="3" applyNumberFormat="1" applyFont="1" applyAlignment="1">
      <alignment horizontal="center" vertical="center"/>
    </xf>
    <xf numFmtId="2" fontId="15" fillId="0" borderId="0" xfId="3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9" fillId="4" borderId="3" xfId="3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6" fillId="0" borderId="4" xfId="3" applyFont="1" applyBorder="1" applyAlignment="1">
      <alignment horizontal="center"/>
    </xf>
    <xf numFmtId="1" fontId="16" fillId="0" borderId="5" xfId="3" applyNumberFormat="1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6" fillId="0" borderId="7" xfId="3" applyFont="1" applyBorder="1" applyAlignment="1">
      <alignment horizontal="center"/>
    </xf>
    <xf numFmtId="1" fontId="16" fillId="0" borderId="8" xfId="3" applyNumberFormat="1" applyFont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9" fillId="4" borderId="14" xfId="3" applyNumberFormat="1" applyFont="1" applyFill="1" applyBorder="1" applyAlignment="1">
      <alignment horizontal="center" vertical="center" wrapText="1"/>
    </xf>
    <xf numFmtId="180" fontId="9" fillId="4" borderId="2" xfId="3" quotePrefix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1" fontId="16" fillId="0" borderId="15" xfId="3" applyNumberFormat="1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180" fontId="16" fillId="0" borderId="5" xfId="3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180" fontId="0" fillId="0" borderId="16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180" fontId="9" fillId="4" borderId="1" xfId="3" quotePrefix="1" applyNumberFormat="1" applyFont="1" applyFill="1" applyBorder="1" applyAlignment="1">
      <alignment horizontal="center" vertical="center" wrapText="1"/>
    </xf>
    <xf numFmtId="180" fontId="9" fillId="4" borderId="3" xfId="3" quotePrefix="1" applyNumberFormat="1" applyFont="1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9" fillId="4" borderId="18" xfId="3" applyFont="1" applyFill="1" applyBorder="1" applyAlignment="1">
      <alignment horizontal="center" vertical="center" wrapText="1"/>
    </xf>
    <xf numFmtId="0" fontId="9" fillId="4" borderId="19" xfId="3" applyFont="1" applyFill="1" applyBorder="1" applyAlignment="1">
      <alignment horizontal="center" vertical="center" wrapText="1"/>
    </xf>
    <xf numFmtId="0" fontId="9" fillId="4" borderId="20" xfId="3" quotePrefix="1" applyFont="1" applyFill="1" applyBorder="1" applyAlignment="1">
      <alignment horizontal="center" vertical="center" wrapText="1"/>
    </xf>
    <xf numFmtId="0" fontId="9" fillId="4" borderId="21" xfId="3" quotePrefix="1" applyFont="1" applyFill="1" applyBorder="1" applyAlignment="1">
      <alignment horizontal="center" vertical="center" wrapText="1"/>
    </xf>
    <xf numFmtId="0" fontId="9" fillId="4" borderId="22" xfId="3" quotePrefix="1" applyFont="1" applyFill="1" applyBorder="1" applyAlignment="1">
      <alignment horizontal="center" vertical="center" wrapText="1"/>
    </xf>
    <xf numFmtId="181" fontId="0" fillId="0" borderId="23" xfId="0" applyNumberFormat="1" applyBorder="1" applyAlignment="1">
      <alignment horizontal="center" vertical="center"/>
    </xf>
    <xf numFmtId="0" fontId="9" fillId="4" borderId="24" xfId="3" quotePrefix="1" applyFont="1" applyFill="1" applyBorder="1" applyAlignment="1">
      <alignment horizontal="center" vertical="center" wrapText="1"/>
    </xf>
    <xf numFmtId="181" fontId="0" fillId="0" borderId="5" xfId="0" applyNumberFormat="1" applyBorder="1" applyAlignment="1">
      <alignment horizontal="center" vertical="center"/>
    </xf>
    <xf numFmtId="181" fontId="0" fillId="0" borderId="6" xfId="0" applyNumberForma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9" fillId="4" borderId="25" xfId="3" quotePrefix="1" applyFont="1" applyFill="1" applyBorder="1" applyAlignment="1">
      <alignment horizontal="center" vertical="center" wrapText="1"/>
    </xf>
    <xf numFmtId="181" fontId="0" fillId="0" borderId="7" xfId="0" applyNumberFormat="1" applyBorder="1" applyAlignment="1">
      <alignment horizontal="center" vertical="center"/>
    </xf>
    <xf numFmtId="181" fontId="0" fillId="0" borderId="8" xfId="0" applyNumberFormat="1" applyBorder="1" applyAlignment="1">
      <alignment horizontal="center" vertical="center"/>
    </xf>
    <xf numFmtId="181" fontId="0" fillId="0" borderId="26" xfId="0" applyNumberFormat="1" applyBorder="1" applyAlignment="1">
      <alignment horizontal="center" vertical="center"/>
    </xf>
    <xf numFmtId="181" fontId="0" fillId="0" borderId="9" xfId="0" applyNumberFormat="1" applyBorder="1" applyAlignment="1">
      <alignment horizontal="center" vertical="center"/>
    </xf>
    <xf numFmtId="181" fontId="0" fillId="0" borderId="3" xfId="0" applyNumberFormat="1" applyBorder="1" applyAlignment="1">
      <alignment horizontal="center" vertical="center"/>
    </xf>
    <xf numFmtId="0" fontId="21" fillId="0" borderId="0" xfId="5" applyFont="1" applyAlignment="1">
      <alignment vertical="center"/>
    </xf>
    <xf numFmtId="0" fontId="9" fillId="0" borderId="0" xfId="3" applyFont="1" applyAlignment="1">
      <alignment horizontal="center" vertical="center" wrapText="1"/>
    </xf>
    <xf numFmtId="0" fontId="4" fillId="0" borderId="0" xfId="5" applyFont="1" applyAlignment="1">
      <alignment vertical="center"/>
    </xf>
    <xf numFmtId="176" fontId="21" fillId="0" borderId="0" xfId="5" applyNumberFormat="1" applyFont="1" applyAlignment="1">
      <alignment vertical="center"/>
    </xf>
    <xf numFmtId="2" fontId="21" fillId="0" borderId="0" xfId="5" applyNumberFormat="1" applyFont="1" applyAlignment="1">
      <alignment vertical="center"/>
    </xf>
    <xf numFmtId="0" fontId="22" fillId="0" borderId="0" xfId="5" applyFont="1" applyAlignment="1">
      <alignment vertical="center"/>
    </xf>
    <xf numFmtId="0" fontId="22" fillId="0" borderId="27" xfId="5" applyFont="1" applyBorder="1" applyAlignment="1">
      <alignment vertical="center"/>
    </xf>
    <xf numFmtId="0" fontId="22" fillId="0" borderId="27" xfId="5" applyFont="1" applyBorder="1" applyAlignment="1">
      <alignment horizontal="center" vertical="center"/>
    </xf>
    <xf numFmtId="176" fontId="22" fillId="5" borderId="0" xfId="5" applyNumberFormat="1" applyFont="1" applyFill="1" applyAlignment="1">
      <alignment vertical="center"/>
    </xf>
    <xf numFmtId="0" fontId="22" fillId="5" borderId="0" xfId="5" applyFont="1" applyFill="1" applyAlignment="1">
      <alignment vertical="center"/>
    </xf>
    <xf numFmtId="176" fontId="22" fillId="5" borderId="0" xfId="5" applyNumberFormat="1" applyFont="1" applyFill="1" applyAlignment="1">
      <alignment horizontal="center" vertical="center"/>
    </xf>
    <xf numFmtId="0" fontId="22" fillId="0" borderId="0" xfId="5" applyFont="1" applyAlignment="1">
      <alignment horizontal="center" vertical="center"/>
    </xf>
    <xf numFmtId="0" fontId="22" fillId="0" borderId="28" xfId="5" applyFont="1" applyBorder="1" applyAlignment="1">
      <alignment vertical="center"/>
    </xf>
    <xf numFmtId="2" fontId="22" fillId="5" borderId="28" xfId="5" applyNumberFormat="1" applyFont="1" applyFill="1" applyBorder="1" applyAlignment="1">
      <alignment vertical="center"/>
    </xf>
    <xf numFmtId="2" fontId="22" fillId="5" borderId="28" xfId="5" applyNumberFormat="1" applyFont="1" applyFill="1" applyBorder="1" applyAlignment="1">
      <alignment horizontal="center" vertical="center"/>
    </xf>
    <xf numFmtId="0" fontId="22" fillId="0" borderId="28" xfId="5" applyFont="1" applyBorder="1" applyAlignment="1">
      <alignment horizontal="center" vertical="center"/>
    </xf>
    <xf numFmtId="0" fontId="22" fillId="5" borderId="0" xfId="5" applyFont="1" applyFill="1" applyAlignment="1">
      <alignment horizontal="center" vertical="center"/>
    </xf>
    <xf numFmtId="177" fontId="22" fillId="5" borderId="0" xfId="6" applyNumberFormat="1" applyFont="1" applyFill="1" applyBorder="1" applyAlignment="1">
      <alignment horizontal="center" vertical="center"/>
    </xf>
    <xf numFmtId="0" fontId="22" fillId="5" borderId="28" xfId="5" applyFont="1" applyFill="1" applyBorder="1" applyAlignment="1">
      <alignment horizontal="center" vertical="center"/>
    </xf>
    <xf numFmtId="177" fontId="22" fillId="5" borderId="28" xfId="6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</cellXfs>
  <cellStyles count="7">
    <cellStyle name="パーセント" xfId="2" builtinId="5"/>
    <cellStyle name="パーセント 2" xfId="6" xr:uid="{351CB08F-2C28-4DC5-A470-7CD10DEA3081}"/>
    <cellStyle name="標準" xfId="0" builtinId="0"/>
    <cellStyle name="標準 2" xfId="1" xr:uid="{AA7DEC4C-5C22-4A73-A23B-B2D77F2B02E3}"/>
    <cellStyle name="標準 2 2" xfId="3" xr:uid="{F81BE24F-F8A5-47F0-A35D-D8E96FDD4358}"/>
    <cellStyle name="標準 3" xfId="5" xr:uid="{10E397D1-C8D9-4A5D-BCFE-68DB5D23A73F}"/>
    <cellStyle name="標準_表3.変動係数" xfId="4" xr:uid="{3E97555B-5B15-4A2F-9A4F-0EB09489C4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98381452318461"/>
          <c:y val="8.7962962962962965E-2"/>
          <c:w val="0.83601618547681544"/>
          <c:h val="0.73026246719160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'例題2.2'!$G$1</c:f>
              <c:strCache>
                <c:ptCount val="1"/>
                <c:pt idx="0">
                  <c:v>度数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'例題2.2'!$F$2:$F$7</c:f>
              <c:numCache>
                <c:formatCode>General</c:formatCode>
                <c:ptCount val="6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</c:numCache>
            </c:numRef>
          </c:cat>
          <c:val>
            <c:numRef>
              <c:f>'例題2.2'!$G$2:$G$7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82AD-407F-B2F8-596007F8E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84671871"/>
        <c:axId val="681732911"/>
      </c:barChart>
      <c:catAx>
        <c:axId val="6846718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年齢階級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1732911"/>
        <c:crosses val="autoZero"/>
        <c:auto val="1"/>
        <c:lblAlgn val="ctr"/>
        <c:lblOffset val="100"/>
        <c:noMultiLvlLbl val="0"/>
      </c:catAx>
      <c:valAx>
        <c:axId val="681732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度数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4671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BMI</a:t>
            </a:r>
            <a:r>
              <a:rPr lang="ja-JP" altLang="en-US"/>
              <a:t>平均と喫食率分類の推移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1"/>
          <c:tx>
            <c:strRef>
              <c:f>'例題4.8'!$A$3</c:f>
              <c:strCache>
                <c:ptCount val="1"/>
                <c:pt idx="0">
                  <c:v>喫食率不良（人）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'例題4.8'!$B$1:$D$1</c:f>
              <c:strCache>
                <c:ptCount val="3"/>
                <c:pt idx="0">
                  <c:v>入院時</c:v>
                </c:pt>
                <c:pt idx="1">
                  <c:v>4週後</c:v>
                </c:pt>
                <c:pt idx="2">
                  <c:v>8週後</c:v>
                </c:pt>
              </c:strCache>
            </c:strRef>
          </c:cat>
          <c:val>
            <c:numRef>
              <c:f>'例題4.8'!$B$3:$D$3</c:f>
              <c:numCache>
                <c:formatCode>General</c:formatCode>
                <c:ptCount val="3"/>
                <c:pt idx="0">
                  <c:v>12</c:v>
                </c:pt>
                <c:pt idx="1">
                  <c:v>11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2-4A31-A9DB-52C043A72521}"/>
            </c:ext>
          </c:extLst>
        </c:ser>
        <c:ser>
          <c:idx val="2"/>
          <c:order val="2"/>
          <c:tx>
            <c:strRef>
              <c:f>'例題4.8'!$A$4</c:f>
              <c:strCache>
                <c:ptCount val="1"/>
                <c:pt idx="0">
                  <c:v>喫食率良好（人）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'例題4.8'!$B$1:$D$1</c:f>
              <c:strCache>
                <c:ptCount val="3"/>
                <c:pt idx="0">
                  <c:v>入院時</c:v>
                </c:pt>
                <c:pt idx="1">
                  <c:v>4週後</c:v>
                </c:pt>
                <c:pt idx="2">
                  <c:v>8週後</c:v>
                </c:pt>
              </c:strCache>
            </c:strRef>
          </c:cat>
          <c:val>
            <c:numRef>
              <c:f>'例題4.8'!$B$4:$D$4</c:f>
              <c:numCache>
                <c:formatCode>General</c:formatCode>
                <c:ptCount val="3"/>
                <c:pt idx="0">
                  <c:v>18</c:v>
                </c:pt>
                <c:pt idx="1">
                  <c:v>19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2-4A31-A9DB-52C043A72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71014544"/>
        <c:axId val="771021384"/>
      </c:barChart>
      <c:lineChart>
        <c:grouping val="standard"/>
        <c:varyColors val="0"/>
        <c:ser>
          <c:idx val="0"/>
          <c:order val="0"/>
          <c:tx>
            <c:strRef>
              <c:f>'例題4.8'!$A$2</c:f>
              <c:strCache>
                <c:ptCount val="1"/>
                <c:pt idx="0">
                  <c:v>BMI平均(kg/m2)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'例題4.8'!$B$1:$D$1</c:f>
              <c:strCache>
                <c:ptCount val="3"/>
                <c:pt idx="0">
                  <c:v>入院時</c:v>
                </c:pt>
                <c:pt idx="1">
                  <c:v>4週後</c:v>
                </c:pt>
                <c:pt idx="2">
                  <c:v>8週後</c:v>
                </c:pt>
              </c:strCache>
            </c:strRef>
          </c:cat>
          <c:val>
            <c:numRef>
              <c:f>'例題4.8'!$B$2:$D$2</c:f>
              <c:numCache>
                <c:formatCode>0.0</c:formatCode>
                <c:ptCount val="3"/>
                <c:pt idx="0">
                  <c:v>19.658854166666668</c:v>
                </c:pt>
                <c:pt idx="1">
                  <c:v>19.546875</c:v>
                </c:pt>
                <c:pt idx="2">
                  <c:v>19.348958333333332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12-4A31-A9DB-52C043A72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003024"/>
        <c:axId val="771005904"/>
      </c:lineChart>
      <c:catAx>
        <c:axId val="77100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1005904"/>
        <c:crosses val="autoZero"/>
        <c:auto val="1"/>
        <c:lblAlgn val="ctr"/>
        <c:lblOffset val="100"/>
        <c:noMultiLvlLbl val="0"/>
      </c:catAx>
      <c:valAx>
        <c:axId val="771005904"/>
        <c:scaling>
          <c:orientation val="minMax"/>
          <c:max val="25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kg/m2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1003024"/>
        <c:crosses val="autoZero"/>
        <c:crossBetween val="between"/>
        <c:majorUnit val="5"/>
      </c:valAx>
      <c:valAx>
        <c:axId val="77102138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1014544"/>
        <c:crosses val="max"/>
        <c:crossBetween val="between"/>
      </c:valAx>
      <c:catAx>
        <c:axId val="771014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1021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男女別の血清アルブミン値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'例題4.1'!$B$4:$D$4</c:f>
                <c:numCache>
                  <c:formatCode>General</c:formatCode>
                  <c:ptCount val="3"/>
                  <c:pt idx="0">
                    <c:v>0.36384193323605873</c:v>
                  </c:pt>
                  <c:pt idx="1">
                    <c:v>0.41573970964154566</c:v>
                  </c:pt>
                  <c:pt idx="2">
                    <c:v>0.38182311204128005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'例題4.1'!$B$2:$D$2</c:f>
              <c:strCache>
                <c:ptCount val="3"/>
                <c:pt idx="0">
                  <c:v>女</c:v>
                </c:pt>
                <c:pt idx="1">
                  <c:v>男</c:v>
                </c:pt>
                <c:pt idx="2">
                  <c:v>全体</c:v>
                </c:pt>
              </c:strCache>
            </c:strRef>
          </c:cat>
          <c:val>
            <c:numRef>
              <c:f>'例題4.1'!$B$3:$D$3</c:f>
              <c:numCache>
                <c:formatCode>0.0</c:formatCode>
                <c:ptCount val="3"/>
                <c:pt idx="0">
                  <c:v>3.3</c:v>
                </c:pt>
                <c:pt idx="1">
                  <c:v>3.2222222222222228</c:v>
                </c:pt>
                <c:pt idx="2">
                  <c:v>3.2766666666666664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52-4045-9E3E-9D1DF5B23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4859288"/>
        <c:axId val="604858568"/>
      </c:barChart>
      <c:catAx>
        <c:axId val="60485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4858568"/>
        <c:crosses val="autoZero"/>
        <c:auto val="1"/>
        <c:lblAlgn val="ctr"/>
        <c:lblOffset val="100"/>
        <c:noMultiLvlLbl val="0"/>
      </c:catAx>
      <c:valAx>
        <c:axId val="604858568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4859288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喫食率の割合</a:t>
            </a:r>
            <a:r>
              <a:rPr lang="ja-JP" altLang="en-US"/>
              <a:t>（全体）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'[1]例題4.2.1'!$B$3</c:f>
              <c:strCache>
                <c:ptCount val="1"/>
                <c:pt idx="0">
                  <c:v>全体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3D-4DBB-AD4F-97C33D0BE6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E3D-4DBB-AD4F-97C33D0BE6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'[1]例題4.2.1'!$A$4:$A$5</c:f>
              <c:strCache>
                <c:ptCount val="2"/>
                <c:pt idx="0">
                  <c:v>不良</c:v>
                </c:pt>
                <c:pt idx="1">
                  <c:v>良好</c:v>
                </c:pt>
              </c:strCache>
            </c:strRef>
          </c:cat>
          <c:val>
            <c:numRef>
              <c:f>'[1]例題4.2.1'!$B$4:$B$5</c:f>
              <c:numCache>
                <c:formatCode>General</c:formatCode>
                <c:ptCount val="2"/>
                <c:pt idx="0">
                  <c:v>12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3D-4DBB-AD4F-97C33D0BE6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kern="1200" spc="0" baseline="0">
                <a:solidFill>
                  <a:sysClr val="windowText" lastClr="000000"/>
                </a:solidFill>
              </a:rPr>
              <a:t>喫食率の割合</a:t>
            </a:r>
            <a:r>
              <a:rPr lang="ja-JP" altLang="en-US" sz="1400" b="0" i="0" u="none" strike="noStrike" kern="1200" spc="0" baseline="0">
                <a:solidFill>
                  <a:sysClr val="windowText" lastClr="000000"/>
                </a:solidFill>
              </a:rPr>
              <a:t>（全体）</a:t>
            </a:r>
            <a:endParaRPr lang="ja-JP" altLang="ja-JP" sz="1400" b="0" i="0" u="none" strike="noStrike" kern="1200" spc="0" baseline="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'例題4.4'!$B$2</c:f>
              <c:strCache>
                <c:ptCount val="1"/>
                <c:pt idx="0">
                  <c:v>全体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D6-442D-98F7-9A955E5D39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DD6-442D-98F7-9A955E5D39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'例題4.4'!$A$3:$A$4</c:f>
              <c:strCache>
                <c:ptCount val="2"/>
                <c:pt idx="0">
                  <c:v>不良</c:v>
                </c:pt>
                <c:pt idx="1">
                  <c:v>良好</c:v>
                </c:pt>
              </c:strCache>
            </c:strRef>
          </c:cat>
          <c:val>
            <c:numRef>
              <c:f>'例題4.4'!$B$3:$B$4</c:f>
              <c:numCache>
                <c:formatCode>General</c:formatCode>
                <c:ptCount val="2"/>
                <c:pt idx="0">
                  <c:v>12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6-442D-98F7-9A955E5D39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男女別の喫食率の比較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'例題4.5'!$A$3</c:f>
              <c:strCache>
                <c:ptCount val="1"/>
                <c:pt idx="0">
                  <c:v>不良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504241D-D107-4F04-857F-2FBEC603A67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6E5E-4931-8EBA-6E297908638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F2A072E-5747-4EEF-A792-E24C208BFFE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E5E-4931-8EBA-6E297908638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BB46A3E-642D-4CC0-A405-14A22308126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E5E-4931-8EBA-6E29790863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'例題4.5'!$B$2:$D$2</c:f>
              <c:strCache>
                <c:ptCount val="3"/>
                <c:pt idx="0">
                  <c:v>全体</c:v>
                </c:pt>
                <c:pt idx="1">
                  <c:v>女</c:v>
                </c:pt>
                <c:pt idx="2">
                  <c:v>男</c:v>
                </c:pt>
              </c:strCache>
            </c:strRef>
          </c:cat>
          <c:val>
            <c:numRef>
              <c:f>'例題4.5'!$B$3:$D$3</c:f>
              <c:numCache>
                <c:formatCode>General</c:formatCode>
                <c:ptCount val="3"/>
                <c:pt idx="0">
                  <c:v>12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'例題4.5'!$B$8:$D$8</c15:f>
                <c15:dlblRangeCache>
                  <c:ptCount val="3"/>
                  <c:pt idx="0">
                    <c:v>40.0%</c:v>
                  </c:pt>
                  <c:pt idx="1">
                    <c:v>38.1%</c:v>
                  </c:pt>
                  <c:pt idx="2">
                    <c:v>44.4%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6E5E-4931-8EBA-6E2979086384}"/>
            </c:ext>
          </c:extLst>
        </c:ser>
        <c:ser>
          <c:idx val="1"/>
          <c:order val="1"/>
          <c:tx>
            <c:strRef>
              <c:f>'例題4.5'!$A$4</c:f>
              <c:strCache>
                <c:ptCount val="1"/>
                <c:pt idx="0">
                  <c:v>良好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8CF9DFB-9F7B-4C89-9EF6-66EC1215CDC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6E5E-4931-8EBA-6E297908638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6F8AC2F-7BEE-4738-BB94-D7EF12E8FFF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E5E-4931-8EBA-6E297908638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76A298A-9E87-4605-B16B-E19C00E759A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E5E-4931-8EBA-6E29790863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'例題4.5'!$B$2:$D$2</c:f>
              <c:strCache>
                <c:ptCount val="3"/>
                <c:pt idx="0">
                  <c:v>全体</c:v>
                </c:pt>
                <c:pt idx="1">
                  <c:v>女</c:v>
                </c:pt>
                <c:pt idx="2">
                  <c:v>男</c:v>
                </c:pt>
              </c:strCache>
            </c:strRef>
          </c:cat>
          <c:val>
            <c:numRef>
              <c:f>'例題4.5'!$B$4:$D$4</c:f>
              <c:numCache>
                <c:formatCode>General</c:formatCode>
                <c:ptCount val="3"/>
                <c:pt idx="0">
                  <c:v>18</c:v>
                </c:pt>
                <c:pt idx="1">
                  <c:v>13</c:v>
                </c:pt>
                <c:pt idx="2">
                  <c:v>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'例題4.5'!$B$9:$D$9</c15:f>
                <c15:dlblRangeCache>
                  <c:ptCount val="3"/>
                  <c:pt idx="0">
                    <c:v>60.0%</c:v>
                  </c:pt>
                  <c:pt idx="1">
                    <c:v>61.9%</c:v>
                  </c:pt>
                  <c:pt idx="2">
                    <c:v>55.6%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6E5E-4931-8EBA-6E2979086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7118968"/>
        <c:axId val="687119328"/>
      </c:barChart>
      <c:catAx>
        <c:axId val="687118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119328"/>
        <c:crosses val="autoZero"/>
        <c:auto val="1"/>
        <c:lblAlgn val="ctr"/>
        <c:lblOffset val="100"/>
        <c:noMultiLvlLbl val="0"/>
      </c:catAx>
      <c:valAx>
        <c:axId val="687119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118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男女別の喫食率の比較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'例題4.5'!$A$3</c:f>
              <c:strCache>
                <c:ptCount val="1"/>
                <c:pt idx="0">
                  <c:v>不良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0B0C106-F894-49BF-894A-11004153C1F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5C7-48D3-9AC1-064881CA278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B7A0636-E50E-402C-B31F-23D9828E78B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5C7-48D3-9AC1-064881CA278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7D79073-933D-4C85-9550-0C4F1032756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5C7-48D3-9AC1-064881CA27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'例題4.5'!$B$2:$D$2</c:f>
              <c:strCache>
                <c:ptCount val="3"/>
                <c:pt idx="0">
                  <c:v>全体</c:v>
                </c:pt>
                <c:pt idx="1">
                  <c:v>女</c:v>
                </c:pt>
                <c:pt idx="2">
                  <c:v>男</c:v>
                </c:pt>
              </c:strCache>
            </c:strRef>
          </c:cat>
          <c:val>
            <c:numRef>
              <c:f>'例題4.5'!$B$3:$D$3</c:f>
              <c:numCache>
                <c:formatCode>General</c:formatCode>
                <c:ptCount val="3"/>
                <c:pt idx="0">
                  <c:v>12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'例題4.5'!$B$8:$D$8</c15:f>
                <c15:dlblRangeCache>
                  <c:ptCount val="3"/>
                  <c:pt idx="0">
                    <c:v>40.0%</c:v>
                  </c:pt>
                  <c:pt idx="1">
                    <c:v>38.1%</c:v>
                  </c:pt>
                  <c:pt idx="2">
                    <c:v>44.4%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35C7-48D3-9AC1-064881CA2789}"/>
            </c:ext>
          </c:extLst>
        </c:ser>
        <c:ser>
          <c:idx val="1"/>
          <c:order val="1"/>
          <c:tx>
            <c:strRef>
              <c:f>'例題4.5'!$A$4</c:f>
              <c:strCache>
                <c:ptCount val="1"/>
                <c:pt idx="0">
                  <c:v>良好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0BA2841-6410-4928-ADBE-72F4529689D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5C7-48D3-9AC1-064881CA278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E36767B-2EF3-4625-AF6E-3934082105A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5C7-48D3-9AC1-064881CA278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680B793-FF6B-4F2F-8B72-99F3AF0A3AC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5C7-48D3-9AC1-064881CA27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'例題4.5'!$B$2:$D$2</c:f>
              <c:strCache>
                <c:ptCount val="3"/>
                <c:pt idx="0">
                  <c:v>全体</c:v>
                </c:pt>
                <c:pt idx="1">
                  <c:v>女</c:v>
                </c:pt>
                <c:pt idx="2">
                  <c:v>男</c:v>
                </c:pt>
              </c:strCache>
            </c:strRef>
          </c:cat>
          <c:val>
            <c:numRef>
              <c:f>'例題4.5'!$B$4:$D$4</c:f>
              <c:numCache>
                <c:formatCode>General</c:formatCode>
                <c:ptCount val="3"/>
                <c:pt idx="0">
                  <c:v>18</c:v>
                </c:pt>
                <c:pt idx="1">
                  <c:v>13</c:v>
                </c:pt>
                <c:pt idx="2">
                  <c:v>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'例題4.5'!$B$9:$D$9</c15:f>
                <c15:dlblRangeCache>
                  <c:ptCount val="3"/>
                  <c:pt idx="0">
                    <c:v>60.0%</c:v>
                  </c:pt>
                  <c:pt idx="1">
                    <c:v>61.9%</c:v>
                  </c:pt>
                  <c:pt idx="2">
                    <c:v>55.6%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35C7-48D3-9AC1-064881CA2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9608800"/>
        <c:axId val="809609520"/>
      </c:barChart>
      <c:catAx>
        <c:axId val="809608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609520"/>
        <c:crosses val="autoZero"/>
        <c:auto val="1"/>
        <c:lblAlgn val="ctr"/>
        <c:lblOffset val="100"/>
        <c:noMultiLvlLbl val="0"/>
      </c:catAx>
      <c:valAx>
        <c:axId val="809609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60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'例題4.6'!$A$3</c:f>
              <c:strCache>
                <c:ptCount val="1"/>
                <c:pt idx="0">
                  <c:v>全体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'例題4.6'!$B$2:$D$2</c:f>
              <c:strCache>
                <c:ptCount val="3"/>
                <c:pt idx="0">
                  <c:v>入院時</c:v>
                </c:pt>
                <c:pt idx="1">
                  <c:v>4週後</c:v>
                </c:pt>
                <c:pt idx="2">
                  <c:v>8週後</c:v>
                </c:pt>
              </c:strCache>
            </c:strRef>
          </c:cat>
          <c:val>
            <c:numRef>
              <c:f>'例題4.6'!$B$3:$D$3</c:f>
              <c:numCache>
                <c:formatCode>0.0</c:formatCode>
                <c:ptCount val="3"/>
                <c:pt idx="0">
                  <c:v>19.658854166666668</c:v>
                </c:pt>
                <c:pt idx="1">
                  <c:v>19.546875</c:v>
                </c:pt>
                <c:pt idx="2">
                  <c:v>19.348958333333332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CE-43F0-AA48-C2FFABA44F61}"/>
            </c:ext>
          </c:extLst>
        </c:ser>
        <c:ser>
          <c:idx val="1"/>
          <c:order val="1"/>
          <c:tx>
            <c:strRef>
              <c:f>'例題4.6'!$A$4</c:f>
              <c:strCache>
                <c:ptCount val="1"/>
                <c:pt idx="0">
                  <c:v>女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'例題4.6'!$B$2:$D$2</c:f>
              <c:strCache>
                <c:ptCount val="3"/>
                <c:pt idx="0">
                  <c:v>入院時</c:v>
                </c:pt>
                <c:pt idx="1">
                  <c:v>4週後</c:v>
                </c:pt>
                <c:pt idx="2">
                  <c:v>8週後</c:v>
                </c:pt>
              </c:strCache>
            </c:strRef>
          </c:cat>
          <c:val>
            <c:numRef>
              <c:f>'例題4.6'!$B$4:$D$4</c:f>
              <c:numCache>
                <c:formatCode>0.0</c:formatCode>
                <c:ptCount val="3"/>
                <c:pt idx="0">
                  <c:v>18.30171130952381</c:v>
                </c:pt>
                <c:pt idx="1">
                  <c:v>18.171502976190474</c:v>
                </c:pt>
                <c:pt idx="2">
                  <c:v>18.011532738095237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CE-43F0-AA48-C2FFABA44F61}"/>
            </c:ext>
          </c:extLst>
        </c:ser>
        <c:ser>
          <c:idx val="2"/>
          <c:order val="2"/>
          <c:tx>
            <c:strRef>
              <c:f>'例題4.6'!$A$5</c:f>
              <c:strCache>
                <c:ptCount val="1"/>
                <c:pt idx="0">
                  <c:v>男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'例題4.6'!$B$2:$D$2</c:f>
              <c:strCache>
                <c:ptCount val="3"/>
                <c:pt idx="0">
                  <c:v>入院時</c:v>
                </c:pt>
                <c:pt idx="1">
                  <c:v>4週後</c:v>
                </c:pt>
                <c:pt idx="2">
                  <c:v>8週後</c:v>
                </c:pt>
              </c:strCache>
            </c:strRef>
          </c:cat>
          <c:val>
            <c:numRef>
              <c:f>'例題4.6'!$B$5:$D$5</c:f>
              <c:numCache>
                <c:formatCode>0.0</c:formatCode>
                <c:ptCount val="3"/>
                <c:pt idx="0">
                  <c:v>22.825520833333332</c:v>
                </c:pt>
                <c:pt idx="1">
                  <c:v>22.756076388888889</c:v>
                </c:pt>
                <c:pt idx="2">
                  <c:v>22.469618055555557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CE-43F0-AA48-C2FFABA44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246856"/>
        <c:axId val="604248296"/>
      </c:lineChart>
      <c:catAx>
        <c:axId val="604246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4248296"/>
        <c:crosses val="autoZero"/>
        <c:auto val="1"/>
        <c:lblAlgn val="ctr"/>
        <c:lblOffset val="100"/>
        <c:noMultiLvlLbl val="0"/>
      </c:catAx>
      <c:valAx>
        <c:axId val="604248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4246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kern="1200" spc="0" baseline="0">
                <a:solidFill>
                  <a:sysClr val="windowText" lastClr="000000"/>
                </a:solidFill>
              </a:rPr>
              <a:t>血清</a:t>
            </a:r>
            <a:r>
              <a:rPr lang="en-US" altLang="ja-JP" sz="1400" b="0" i="0" u="none" strike="noStrike" kern="1200" spc="0" baseline="0">
                <a:solidFill>
                  <a:sysClr val="windowText" lastClr="000000"/>
                </a:solidFill>
              </a:rPr>
              <a:t>Alb</a:t>
            </a:r>
            <a:r>
              <a:rPr lang="ja-JP" altLang="ja-JP" sz="1400" b="0" i="0" u="none" strike="noStrike" kern="1200" spc="0" baseline="0">
                <a:solidFill>
                  <a:sysClr val="windowText" lastClr="000000"/>
                </a:solidFill>
              </a:rPr>
              <a:t>値と</a:t>
            </a:r>
            <a:r>
              <a:rPr lang="en-US" altLang="ja-JP" sz="1400" b="0" i="0" u="none" strike="noStrike" kern="1200" spc="0" baseline="0">
                <a:solidFill>
                  <a:sysClr val="windowText" lastClr="000000"/>
                </a:solidFill>
              </a:rPr>
              <a:t>BMI</a:t>
            </a:r>
            <a:r>
              <a:rPr lang="ja-JP" altLang="ja-JP" sz="1400" b="0" i="0" u="none" strike="noStrike" kern="1200" spc="0" baseline="0">
                <a:solidFill>
                  <a:sysClr val="windowText" lastClr="000000"/>
                </a:solidFill>
              </a:rPr>
              <a:t>の関係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8256452318460187"/>
                  <c:y val="-7.777996500437445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'例題4.7'!$B$2:$B$31</c:f>
              <c:numCache>
                <c:formatCode>0.0</c:formatCode>
                <c:ptCount val="30"/>
                <c:pt idx="0">
                  <c:v>3</c:v>
                </c:pt>
                <c:pt idx="1">
                  <c:v>3.6</c:v>
                </c:pt>
                <c:pt idx="2">
                  <c:v>3.1</c:v>
                </c:pt>
                <c:pt idx="3">
                  <c:v>3</c:v>
                </c:pt>
                <c:pt idx="4">
                  <c:v>3.3</c:v>
                </c:pt>
                <c:pt idx="5">
                  <c:v>2.9</c:v>
                </c:pt>
                <c:pt idx="6">
                  <c:v>3.4</c:v>
                </c:pt>
                <c:pt idx="7">
                  <c:v>2.7</c:v>
                </c:pt>
                <c:pt idx="8">
                  <c:v>4</c:v>
                </c:pt>
                <c:pt idx="9">
                  <c:v>3.2</c:v>
                </c:pt>
                <c:pt idx="10">
                  <c:v>3.4</c:v>
                </c:pt>
                <c:pt idx="11">
                  <c:v>3.8</c:v>
                </c:pt>
                <c:pt idx="12">
                  <c:v>3.9</c:v>
                </c:pt>
                <c:pt idx="13">
                  <c:v>3</c:v>
                </c:pt>
                <c:pt idx="14">
                  <c:v>3.8</c:v>
                </c:pt>
                <c:pt idx="15">
                  <c:v>2.8</c:v>
                </c:pt>
                <c:pt idx="16">
                  <c:v>3.2</c:v>
                </c:pt>
                <c:pt idx="17">
                  <c:v>3.7</c:v>
                </c:pt>
                <c:pt idx="18">
                  <c:v>3.3</c:v>
                </c:pt>
                <c:pt idx="19">
                  <c:v>2.6</c:v>
                </c:pt>
                <c:pt idx="20">
                  <c:v>3.3</c:v>
                </c:pt>
                <c:pt idx="21">
                  <c:v>2.6</c:v>
                </c:pt>
                <c:pt idx="22">
                  <c:v>3.7</c:v>
                </c:pt>
                <c:pt idx="23">
                  <c:v>3</c:v>
                </c:pt>
                <c:pt idx="24">
                  <c:v>3.5</c:v>
                </c:pt>
                <c:pt idx="25">
                  <c:v>3.6</c:v>
                </c:pt>
                <c:pt idx="26">
                  <c:v>3.4</c:v>
                </c:pt>
                <c:pt idx="27">
                  <c:v>2.8</c:v>
                </c:pt>
                <c:pt idx="28">
                  <c:v>3.5</c:v>
                </c:pt>
                <c:pt idx="29">
                  <c:v>3.2</c:v>
                </c:pt>
              </c:numCache>
            </c:numRef>
          </c:xVal>
          <c:yVal>
            <c:numRef>
              <c:f>'例題4.7'!$C$2:$C$31</c:f>
              <c:numCache>
                <c:formatCode>0.0</c:formatCode>
                <c:ptCount val="30"/>
                <c:pt idx="0">
                  <c:v>18.6328125</c:v>
                </c:pt>
                <c:pt idx="1">
                  <c:v>23.115338882282998</c:v>
                </c:pt>
                <c:pt idx="2">
                  <c:v>12.849690136899968</c:v>
                </c:pt>
                <c:pt idx="3">
                  <c:v>22.213678499722327</c:v>
                </c:pt>
                <c:pt idx="4">
                  <c:v>20.783412391803999</c:v>
                </c:pt>
                <c:pt idx="5">
                  <c:v>20.685608098195512</c:v>
                </c:pt>
                <c:pt idx="6">
                  <c:v>21.836734693877553</c:v>
                </c:pt>
                <c:pt idx="7">
                  <c:v>20.934256055363321</c:v>
                </c:pt>
                <c:pt idx="8">
                  <c:v>24.296875</c:v>
                </c:pt>
                <c:pt idx="9">
                  <c:v>23.19109461966605</c:v>
                </c:pt>
                <c:pt idx="10">
                  <c:v>21.491211562347097</c:v>
                </c:pt>
                <c:pt idx="11">
                  <c:v>21.991668001922768</c:v>
                </c:pt>
                <c:pt idx="12">
                  <c:v>25.757166035694969</c:v>
                </c:pt>
                <c:pt idx="13">
                  <c:v>19.968814445953424</c:v>
                </c:pt>
                <c:pt idx="14">
                  <c:v>24.31111111111111</c:v>
                </c:pt>
                <c:pt idx="15">
                  <c:v>19.288888888888888</c:v>
                </c:pt>
                <c:pt idx="16">
                  <c:v>18.291994429598404</c:v>
                </c:pt>
                <c:pt idx="17">
                  <c:v>21.408612754766601</c:v>
                </c:pt>
                <c:pt idx="18">
                  <c:v>19.600000000000001</c:v>
                </c:pt>
                <c:pt idx="19">
                  <c:v>19.266094237259175</c:v>
                </c:pt>
                <c:pt idx="20">
                  <c:v>20.4296875</c:v>
                </c:pt>
                <c:pt idx="21">
                  <c:v>15.46915578305544</c:v>
                </c:pt>
                <c:pt idx="22">
                  <c:v>22.894349926486033</c:v>
                </c:pt>
                <c:pt idx="23">
                  <c:v>18.8</c:v>
                </c:pt>
                <c:pt idx="24">
                  <c:v>17.958412098298677</c:v>
                </c:pt>
                <c:pt idx="25">
                  <c:v>19.365250134480902</c:v>
                </c:pt>
                <c:pt idx="26">
                  <c:v>20.361577794010227</c:v>
                </c:pt>
                <c:pt idx="27">
                  <c:v>16.820338721499944</c:v>
                </c:pt>
                <c:pt idx="28">
                  <c:v>16.977777777777778</c:v>
                </c:pt>
                <c:pt idx="29">
                  <c:v>28.956024930747922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06-462B-9C34-D8430893F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555400"/>
        <c:axId val="497482704"/>
      </c:scatterChart>
      <c:valAx>
        <c:axId val="497555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ysClr val="windowText" lastClr="000000"/>
                    </a:solidFill>
                  </a:rPr>
                  <a:t>血清</a:t>
                </a:r>
                <a:r>
                  <a:rPr lang="en-US" altLang="ja-JP" sz="1000" b="0" i="0" u="none" strike="noStrike" kern="1200" baseline="0">
                    <a:solidFill>
                      <a:sysClr val="windowText" lastClr="000000"/>
                    </a:solidFill>
                  </a:rPr>
                  <a:t>Alb</a:t>
                </a:r>
                <a:r>
                  <a:rPr lang="ja-JP" altLang="en-US" sz="1000" b="0" i="0" u="none" strike="noStrike" kern="1200" baseline="0">
                    <a:solidFill>
                      <a:sysClr val="windowText" lastClr="000000"/>
                    </a:solidFill>
                  </a:rPr>
                  <a:t>値 </a:t>
                </a:r>
                <a:r>
                  <a:rPr lang="en-US" altLang="ja-JP" sz="1000" b="0" i="0" u="none" strike="noStrike" kern="1200" baseline="0">
                    <a:solidFill>
                      <a:sysClr val="windowText" lastClr="000000"/>
                    </a:solidFill>
                  </a:rPr>
                  <a:t>(g/dL)</a:t>
                </a:r>
                <a:endParaRPr lang="ja-JP" altLang="en-US" sz="1000" b="0" i="0" u="none" strike="noStrike" kern="1200" baseline="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7482704"/>
        <c:crosses val="autoZero"/>
        <c:crossBetween val="midCat"/>
      </c:valAx>
      <c:valAx>
        <c:axId val="497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0" i="0" u="none" strike="noStrike" kern="1200" baseline="0">
                    <a:solidFill>
                      <a:sysClr val="windowText" lastClr="000000"/>
                    </a:solidFill>
                  </a:rPr>
                  <a:t>BMI</a:t>
                </a:r>
                <a:endParaRPr lang="ja-JP" altLang="en-US" sz="1000" b="0" i="0" u="none" strike="noStrike" kern="1200" baseline="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7555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kern="1200" spc="0" baseline="0">
                <a:solidFill>
                  <a:sysClr val="windowText" lastClr="000000"/>
                </a:solidFill>
              </a:rPr>
              <a:t>血清</a:t>
            </a:r>
            <a:r>
              <a:rPr lang="en-US" altLang="ja-JP" sz="1400" b="0" i="0" u="none" strike="noStrike" kern="1200" spc="0" baseline="0">
                <a:solidFill>
                  <a:sysClr val="windowText" lastClr="000000"/>
                </a:solidFill>
              </a:rPr>
              <a:t>Alb</a:t>
            </a:r>
            <a:r>
              <a:rPr lang="ja-JP" altLang="ja-JP" sz="1400" b="0" i="0" u="none" strike="noStrike" kern="1200" spc="0" baseline="0">
                <a:solidFill>
                  <a:sysClr val="windowText" lastClr="000000"/>
                </a:solidFill>
              </a:rPr>
              <a:t>値と</a:t>
            </a:r>
            <a:r>
              <a:rPr lang="en-US" altLang="ja-JP" sz="1400" b="0" i="0" u="none" strike="noStrike" kern="1200" spc="0" baseline="0">
                <a:solidFill>
                  <a:sysClr val="windowText" lastClr="000000"/>
                </a:solidFill>
              </a:rPr>
              <a:t>CRP</a:t>
            </a:r>
            <a:r>
              <a:rPr lang="ja-JP" altLang="en-US" sz="1400" b="0" i="0" u="none" strike="noStrike" kern="1200" spc="0" baseline="0">
                <a:solidFill>
                  <a:sysClr val="windowText" lastClr="000000"/>
                </a:solidFill>
              </a:rPr>
              <a:t>値</a:t>
            </a:r>
            <a:r>
              <a:rPr lang="ja-JP" altLang="ja-JP" sz="1400" b="0" i="0" u="none" strike="noStrike" kern="1200" spc="0" baseline="0">
                <a:solidFill>
                  <a:sysClr val="windowText" lastClr="000000"/>
                </a:solidFill>
              </a:rPr>
              <a:t>の関係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5905753412622584"/>
                  <c:y val="-9.597368775642785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'例題4.7'!$B$2:$B$31</c:f>
              <c:numCache>
                <c:formatCode>0.0</c:formatCode>
                <c:ptCount val="30"/>
                <c:pt idx="0">
                  <c:v>3</c:v>
                </c:pt>
                <c:pt idx="1">
                  <c:v>3.6</c:v>
                </c:pt>
                <c:pt idx="2">
                  <c:v>3.1</c:v>
                </c:pt>
                <c:pt idx="3">
                  <c:v>3</c:v>
                </c:pt>
                <c:pt idx="4">
                  <c:v>3.3</c:v>
                </c:pt>
                <c:pt idx="5">
                  <c:v>2.9</c:v>
                </c:pt>
                <c:pt idx="6">
                  <c:v>3.4</c:v>
                </c:pt>
                <c:pt idx="7">
                  <c:v>2.7</c:v>
                </c:pt>
                <c:pt idx="8">
                  <c:v>4</c:v>
                </c:pt>
                <c:pt idx="9">
                  <c:v>3.2</c:v>
                </c:pt>
                <c:pt idx="10">
                  <c:v>3.4</c:v>
                </c:pt>
                <c:pt idx="11">
                  <c:v>3.8</c:v>
                </c:pt>
                <c:pt idx="12">
                  <c:v>3.9</c:v>
                </c:pt>
                <c:pt idx="13">
                  <c:v>3</c:v>
                </c:pt>
                <c:pt idx="14">
                  <c:v>3.8</c:v>
                </c:pt>
                <c:pt idx="15">
                  <c:v>2.8</c:v>
                </c:pt>
                <c:pt idx="16">
                  <c:v>3.2</c:v>
                </c:pt>
                <c:pt idx="17">
                  <c:v>3.7</c:v>
                </c:pt>
                <c:pt idx="18">
                  <c:v>3.3</c:v>
                </c:pt>
                <c:pt idx="19">
                  <c:v>2.6</c:v>
                </c:pt>
                <c:pt idx="20">
                  <c:v>3.3</c:v>
                </c:pt>
                <c:pt idx="21">
                  <c:v>2.6</c:v>
                </c:pt>
                <c:pt idx="22">
                  <c:v>3.7</c:v>
                </c:pt>
                <c:pt idx="23">
                  <c:v>3</c:v>
                </c:pt>
                <c:pt idx="24">
                  <c:v>3.5</c:v>
                </c:pt>
                <c:pt idx="25">
                  <c:v>3.6</c:v>
                </c:pt>
                <c:pt idx="26">
                  <c:v>3.4</c:v>
                </c:pt>
                <c:pt idx="27">
                  <c:v>2.8</c:v>
                </c:pt>
                <c:pt idx="28">
                  <c:v>3.5</c:v>
                </c:pt>
                <c:pt idx="29">
                  <c:v>3.2</c:v>
                </c:pt>
              </c:numCache>
            </c:numRef>
          </c:xVal>
          <c:yVal>
            <c:numRef>
              <c:f>'例題4.7'!$D$2:$D$31</c:f>
              <c:numCache>
                <c:formatCode>General</c:formatCode>
                <c:ptCount val="30"/>
                <c:pt idx="0">
                  <c:v>0.18</c:v>
                </c:pt>
                <c:pt idx="1">
                  <c:v>0.03</c:v>
                </c:pt>
                <c:pt idx="2">
                  <c:v>0.54</c:v>
                </c:pt>
                <c:pt idx="3">
                  <c:v>1.79</c:v>
                </c:pt>
                <c:pt idx="4">
                  <c:v>0.4</c:v>
                </c:pt>
                <c:pt idx="5">
                  <c:v>7.0000000000000007E-2</c:v>
                </c:pt>
                <c:pt idx="6">
                  <c:v>0.12</c:v>
                </c:pt>
                <c:pt idx="7">
                  <c:v>4.54</c:v>
                </c:pt>
                <c:pt idx="8">
                  <c:v>7.0000000000000007E-2</c:v>
                </c:pt>
                <c:pt idx="9">
                  <c:v>0.08</c:v>
                </c:pt>
                <c:pt idx="10">
                  <c:v>0.02</c:v>
                </c:pt>
                <c:pt idx="11">
                  <c:v>0.03</c:v>
                </c:pt>
                <c:pt idx="12">
                  <c:v>0.19</c:v>
                </c:pt>
                <c:pt idx="13">
                  <c:v>0.06</c:v>
                </c:pt>
                <c:pt idx="14">
                  <c:v>0.09</c:v>
                </c:pt>
                <c:pt idx="15">
                  <c:v>0.31</c:v>
                </c:pt>
                <c:pt idx="16">
                  <c:v>0.24</c:v>
                </c:pt>
                <c:pt idx="17">
                  <c:v>0.05</c:v>
                </c:pt>
                <c:pt idx="18">
                  <c:v>0.79</c:v>
                </c:pt>
                <c:pt idx="19">
                  <c:v>3.84</c:v>
                </c:pt>
                <c:pt idx="20">
                  <c:v>0.35</c:v>
                </c:pt>
                <c:pt idx="21">
                  <c:v>0.37</c:v>
                </c:pt>
                <c:pt idx="22">
                  <c:v>0.21</c:v>
                </c:pt>
                <c:pt idx="23">
                  <c:v>0.49</c:v>
                </c:pt>
                <c:pt idx="24">
                  <c:v>0.03</c:v>
                </c:pt>
                <c:pt idx="25">
                  <c:v>0.01</c:v>
                </c:pt>
                <c:pt idx="26">
                  <c:v>0.06</c:v>
                </c:pt>
                <c:pt idx="27">
                  <c:v>0.15</c:v>
                </c:pt>
                <c:pt idx="28">
                  <c:v>0.09</c:v>
                </c:pt>
                <c:pt idx="29">
                  <c:v>1.91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41-495A-B78B-088FC9D5C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370384"/>
        <c:axId val="688365344"/>
      </c:scatterChart>
      <c:valAx>
        <c:axId val="6883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ysClr val="windowText" lastClr="000000"/>
                    </a:solidFill>
                  </a:rPr>
                  <a:t>血清</a:t>
                </a:r>
                <a:r>
                  <a:rPr lang="en-US" altLang="ja-JP" sz="1000" b="0" i="0" u="none" strike="noStrike" kern="1200" baseline="0">
                    <a:solidFill>
                      <a:sysClr val="windowText" lastClr="000000"/>
                    </a:solidFill>
                  </a:rPr>
                  <a:t>Alb</a:t>
                </a:r>
                <a:r>
                  <a:rPr lang="ja-JP" altLang="en-US" sz="1000" b="0" i="0" u="none" strike="noStrike" kern="1200" baseline="0">
                    <a:solidFill>
                      <a:sysClr val="windowText" lastClr="000000"/>
                    </a:solidFill>
                  </a:rPr>
                  <a:t>値 </a:t>
                </a:r>
                <a:r>
                  <a:rPr lang="en-US" altLang="ja-JP" sz="1000" b="0" i="0" u="none" strike="noStrike" kern="1200" baseline="0">
                    <a:solidFill>
                      <a:sysClr val="windowText" lastClr="000000"/>
                    </a:solidFill>
                  </a:rPr>
                  <a:t>(g/dL)</a:t>
                </a:r>
                <a:endParaRPr lang="ja-JP" altLang="en-US" sz="1000" b="0" i="0" u="none" strike="noStrike" kern="1200" baseline="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8365344"/>
        <c:crosses val="autoZero"/>
        <c:crossBetween val="midCat"/>
      </c:valAx>
      <c:valAx>
        <c:axId val="6883653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0" i="0" u="none" strike="noStrike" kern="1200" baseline="0">
                    <a:solidFill>
                      <a:sysClr val="windowText" lastClr="000000"/>
                    </a:solidFill>
                  </a:rPr>
                  <a:t>CRP</a:t>
                </a:r>
                <a:r>
                  <a:rPr lang="ja-JP" altLang="en-US" sz="1000" b="0" i="0" u="none" strike="noStrike" kern="1200" baseline="0">
                    <a:solidFill>
                      <a:sysClr val="windowText" lastClr="000000"/>
                    </a:solidFill>
                  </a:rPr>
                  <a:t>値</a:t>
                </a:r>
                <a:r>
                  <a:rPr lang="en-US" altLang="ja-JP" sz="1000" b="0" i="0" u="none" strike="noStrike" kern="1200" baseline="0">
                    <a:solidFill>
                      <a:sysClr val="windowText" lastClr="000000"/>
                    </a:solidFill>
                  </a:rPr>
                  <a:t>(mg/dL)</a:t>
                </a:r>
                <a:endParaRPr lang="ja-JP" altLang="en-US" sz="1000" b="0" i="0" u="none" strike="noStrike" kern="1200" baseline="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83703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>
      <cx:tx>
        <cx:txData>
          <cx:v>血清アルブミン値の箱ひげ図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ja-JP" alt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  <a:ea typeface="游ゴシック" panose="020B0400000000000000" pitchFamily="50" charset="-128"/>
            </a:rPr>
            <a:t>血清アルブミン値の箱ひげ図</a:t>
          </a:r>
        </a:p>
      </cx:txPr>
    </cx:title>
    <cx:plotArea>
      <cx:plotAreaRegion>
        <cx:series layoutId="boxWhisker" uniqueId="{2984F803-3510-4E42-944B-D8BE8DE2F2C8}">
          <cx:spPr>
            <a:solidFill>
              <a:schemeClr val="accent1">
                <a:lumMod val="20000"/>
                <a:lumOff val="80000"/>
              </a:schemeClr>
            </a:solidFill>
          </cx:spPr>
          <cx:dataId val="0"/>
          <cx:layoutPr>
            <cx:visibility meanLine="0" meanMarker="1" nonoutliers="0" outliers="1"/>
            <cx:statistics quartileMethod="in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/>
    <cx:plotArea>
      <cx:plotAreaRegion>
        <cx:series layoutId="boxWhisker" uniqueId="{D63438A3-883B-4925-A579-B0B41713229D}"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308160</xdr:colOff>
      <xdr:row>3</xdr:row>
      <xdr:rowOff>67243</xdr:rowOff>
    </xdr:from>
    <xdr:to>
      <xdr:col>18</xdr:col>
      <xdr:colOff>95248</xdr:colOff>
      <xdr:row>14</xdr:row>
      <xdr:rowOff>210678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09F365C-76BF-4D84-99C8-A53FA984E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4</xdr:row>
      <xdr:rowOff>104775</xdr:rowOff>
    </xdr:from>
    <xdr:to>
      <xdr:col>7</xdr:col>
      <xdr:colOff>66675</xdr:colOff>
      <xdr:row>15</xdr:row>
      <xdr:rowOff>228600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DAB4020-F7E3-E8A6-5927-A4208D6528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242887</xdr:colOff>
      <xdr:row>1</xdr:row>
      <xdr:rowOff>0</xdr:rowOff>
    </xdr:from>
    <xdr:to>
      <xdr:col>11</xdr:col>
      <xdr:colOff>14287</xdr:colOff>
      <xdr:row>12</xdr:row>
      <xdr:rowOff>123825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グラフ 1">
              <a:extLst>
                <a:ext uri="{FF2B5EF4-FFF2-40B4-BE49-F238E27FC236}">
                  <a16:creationId xmlns:a16="http://schemas.microsoft.com/office/drawing/2014/main" id="{38095923-CB42-32BD-758C-35317A4A0BC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47987" y="238125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4</xdr:col>
      <xdr:colOff>233362</xdr:colOff>
      <xdr:row>13</xdr:row>
      <xdr:rowOff>19050</xdr:rowOff>
    </xdr:from>
    <xdr:to>
      <xdr:col>11</xdr:col>
      <xdr:colOff>4762</xdr:colOff>
      <xdr:row>24</xdr:row>
      <xdr:rowOff>142875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グラフ 2">
              <a:extLst>
                <a:ext uri="{FF2B5EF4-FFF2-40B4-BE49-F238E27FC236}">
                  <a16:creationId xmlns:a16="http://schemas.microsoft.com/office/drawing/2014/main" id="{EF5F92E5-0A52-533D-3135-8F6F21D5077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38462" y="3114675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511373</xdr:colOff>
      <xdr:row>29</xdr:row>
      <xdr:rowOff>86916</xdr:rowOff>
    </xdr:from>
    <xdr:to>
      <xdr:col>7</xdr:col>
      <xdr:colOff>291107</xdr:colOff>
      <xdr:row>45</xdr:row>
      <xdr:rowOff>67866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CDB16B-B7FB-4D64-8C6F-E4A852AA7F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214312</xdr:colOff>
      <xdr:row>4</xdr:row>
      <xdr:rowOff>238124</xdr:rowOff>
    </xdr:from>
    <xdr:to>
      <xdr:col>8</xdr:col>
      <xdr:colOff>95250</xdr:colOff>
      <xdr:row>18</xdr:row>
      <xdr:rowOff>38099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83D01F7-5737-ECF4-FD79-BDC735B304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</xdr:colOff>
      <xdr:row>10</xdr:row>
      <xdr:rowOff>85725</xdr:rowOff>
    </xdr:from>
    <xdr:to>
      <xdr:col>6</xdr:col>
      <xdr:colOff>585787</xdr:colOff>
      <xdr:row>21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05CE41D-9E9D-2087-42F9-FF04AEA56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681037</xdr:colOff>
      <xdr:row>10</xdr:row>
      <xdr:rowOff>85725</xdr:rowOff>
    </xdr:from>
    <xdr:to>
      <xdr:col>13</xdr:col>
      <xdr:colOff>452437</xdr:colOff>
      <xdr:row>21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36522AC-152C-599B-E21E-554E09B15A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366712</xdr:colOff>
      <xdr:row>7</xdr:row>
      <xdr:rowOff>161925</xdr:rowOff>
    </xdr:from>
    <xdr:to>
      <xdr:col>17</xdr:col>
      <xdr:colOff>223837</xdr:colOff>
      <xdr:row>23</xdr:row>
      <xdr:rowOff>95250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65A6437-C290-7D6C-895D-4BBC19E43A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138112</xdr:colOff>
      <xdr:row>1</xdr:row>
      <xdr:rowOff>9525</xdr:rowOff>
    </xdr:from>
    <xdr:to>
      <xdr:col>10</xdr:col>
      <xdr:colOff>595312</xdr:colOff>
      <xdr:row>12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84C7090-0B9E-8E34-3FB3-85829F7C37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676275</xdr:colOff>
      <xdr:row>1</xdr:row>
      <xdr:rowOff>9524</xdr:rowOff>
    </xdr:from>
    <xdr:to>
      <xdr:col>17</xdr:col>
      <xdr:colOff>447675</xdr:colOff>
      <xdr:row>12</xdr:row>
      <xdr:rowOff>133349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47B5BE7-3446-6383-0BFF-FC66DDDA32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585787</xdr:colOff>
      <xdr:row>4</xdr:row>
      <xdr:rowOff>219074</xdr:rowOff>
    </xdr:from>
    <xdr:to>
      <xdr:col>8</xdr:col>
      <xdr:colOff>381000</xdr:colOff>
      <xdr:row>19</xdr:row>
      <xdr:rowOff>219074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3690CA0-D6A8-F97C-A99B-40C9503455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to\Desktop\&#36914;&#34892;&#20013;\&#32113;&#35336;&#24773;&#22577;&#20966;&#29702;&#20837;&#38272;\&#9633;&#9632;&#9633;&#21407;&#31295;&#9632;&#9633;&#9632;\&#39151;&#22338;&#20808;&#29983;&#22259;&#34920;&#31561;\&#12469;&#12531;&#12503;&#12523;&#12487;&#12540;&#12479;&#31532;3&#12539;4&#31456;&#65288;&#26412;&#25991;&#29992;&#65289;.xlsx" TargetMode="External"/><Relationship Id="rId1" Type="http://schemas.openxmlformats.org/officeDocument/2006/relationships/externalLinkPath" Target="&#9633;&#9632;&#9633;&#21407;&#31295;&#9632;&#9633;&#9632;/&#39151;&#22338;&#20808;&#29983;&#22259;&#34920;&#31561;/&#12469;&#12531;&#12503;&#12523;&#12487;&#12540;&#12479;&#31532;3&#12539;4&#31456;&#65288;&#26412;&#25991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データセット3"/>
      <sheetName val="例題3.1"/>
      <sheetName val="例題3.2"/>
      <sheetName val="データセット3.2"/>
      <sheetName val="例題3.3.1"/>
      <sheetName val="例題3.3.1(清書)"/>
      <sheetName val="例題3.3.2"/>
      <sheetName val="例題3.3.2(清書)"/>
      <sheetName val="例題4.1.1"/>
      <sheetName val="例題4.1.2"/>
      <sheetName val="例題4.1.3"/>
      <sheetName val="例題4.2.1"/>
      <sheetName val="例題4.2.2"/>
      <sheetName val="例題4.3.1"/>
      <sheetName val="例題4.3.2"/>
      <sheetName val="例題4.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B3" t="str">
            <v>全体</v>
          </cell>
        </row>
        <row r="4">
          <cell r="A4" t="str">
            <v>不良</v>
          </cell>
          <cell r="B4">
            <v>12</v>
          </cell>
        </row>
        <row r="5">
          <cell r="A5" t="str">
            <v>良好</v>
          </cell>
          <cell r="B5">
            <v>18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E4133-E630-4EA3-B524-B6F11756B6C8}">
  <dimension ref="A1:R6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3.5"/>
  <cols>
    <col min="1" max="1" width="17.375" style="47" bestFit="1" customWidth="1"/>
    <col min="2" max="2" width="10.875" style="70" bestFit="1" customWidth="1"/>
    <col min="3" max="3" width="12" style="49" customWidth="1"/>
    <col min="4" max="5" width="9" style="50" bestFit="1" customWidth="1"/>
    <col min="6" max="6" width="13.375" style="50" customWidth="1"/>
    <col min="7" max="7" width="13.625" style="50" customWidth="1"/>
    <col min="8" max="8" width="11.375" style="50" customWidth="1"/>
    <col min="9" max="9" width="11" style="50" customWidth="1"/>
    <col min="10" max="10" width="11" style="50" bestFit="1" customWidth="1"/>
    <col min="11" max="11" width="12.875" style="50" customWidth="1"/>
    <col min="12" max="12" width="13.75" style="50" customWidth="1"/>
    <col min="13" max="13" width="8.875" style="50" bestFit="1" customWidth="1"/>
    <col min="14" max="15" width="9" style="50" bestFit="1" customWidth="1"/>
    <col min="16" max="18" width="9" style="53" bestFit="1" customWidth="1"/>
    <col min="19" max="16384" width="9" style="52"/>
  </cols>
  <sheetData>
    <row r="1" spans="1:18" s="46" customFormat="1" ht="56.25">
      <c r="A1" s="39" t="s">
        <v>142</v>
      </c>
      <c r="B1" s="40" t="s">
        <v>143</v>
      </c>
      <c r="C1" s="41" t="s">
        <v>144</v>
      </c>
      <c r="D1" s="41" t="s">
        <v>145</v>
      </c>
      <c r="E1" s="41" t="s">
        <v>146</v>
      </c>
      <c r="F1" s="42" t="s">
        <v>147</v>
      </c>
      <c r="G1" s="42" t="s">
        <v>148</v>
      </c>
      <c r="H1" s="43" t="s">
        <v>149</v>
      </c>
      <c r="I1" s="42" t="s">
        <v>150</v>
      </c>
      <c r="J1" s="42" t="s">
        <v>151</v>
      </c>
      <c r="K1" s="42" t="s">
        <v>152</v>
      </c>
      <c r="L1" s="42" t="s">
        <v>153</v>
      </c>
      <c r="M1" s="42" t="s">
        <v>154</v>
      </c>
      <c r="N1" s="41" t="s">
        <v>155</v>
      </c>
      <c r="O1" s="42" t="s">
        <v>156</v>
      </c>
      <c r="P1" s="44" t="s">
        <v>157</v>
      </c>
      <c r="Q1" s="44" t="s">
        <v>158</v>
      </c>
      <c r="R1" s="45" t="s">
        <v>159</v>
      </c>
    </row>
    <row r="2" spans="1:18">
      <c r="A2" s="47">
        <v>1</v>
      </c>
      <c r="B2" s="48">
        <v>1585.0808714068075</v>
      </c>
      <c r="C2" s="49">
        <v>49.175667911178614</v>
      </c>
      <c r="D2" s="50">
        <v>32.873447352408029</v>
      </c>
      <c r="E2" s="50">
        <v>234.58218234442262</v>
      </c>
      <c r="F2" s="50">
        <v>3598.67037196415</v>
      </c>
      <c r="G2" s="50">
        <v>1289.2013236335574</v>
      </c>
      <c r="H2" s="48">
        <v>243.72391322541515</v>
      </c>
      <c r="I2" s="50">
        <v>5.267870495240067</v>
      </c>
      <c r="J2" s="50">
        <v>584.37687537735189</v>
      </c>
      <c r="K2" s="50">
        <v>0.45600240714002738</v>
      </c>
      <c r="L2" s="50">
        <v>0.69945386662445674</v>
      </c>
      <c r="M2" s="50">
        <v>48.938393575592059</v>
      </c>
      <c r="N2" s="50">
        <v>7.9202949411870147</v>
      </c>
      <c r="O2" s="50">
        <v>9.1023601550211062</v>
      </c>
      <c r="P2" s="51">
        <f t="shared" ref="P2:P51" si="0">C2*4/B2*100</f>
        <v>12.40963001907498</v>
      </c>
      <c r="Q2" s="51">
        <f t="shared" ref="Q2:Q51" si="1">D2*9/B2*100</f>
        <v>18.665358437458561</v>
      </c>
      <c r="R2" s="51">
        <f t="shared" ref="R2:R51" si="2">E2*4/B2*100</f>
        <v>59.197530315591727</v>
      </c>
    </row>
    <row r="3" spans="1:18">
      <c r="A3" s="47">
        <v>2</v>
      </c>
      <c r="B3" s="48">
        <v>1159.2847228512389</v>
      </c>
      <c r="C3" s="49">
        <v>41.441650394041602</v>
      </c>
      <c r="D3" s="50">
        <v>38.464586839590602</v>
      </c>
      <c r="E3" s="50">
        <v>156.93312008058902</v>
      </c>
      <c r="F3" s="50">
        <v>2357.9441397506462</v>
      </c>
      <c r="G3" s="50">
        <v>1602.4227910132404</v>
      </c>
      <c r="H3" s="48">
        <v>258.96257198780773</v>
      </c>
      <c r="I3" s="50">
        <v>5.5246961383381121</v>
      </c>
      <c r="J3" s="50">
        <v>749.84377573765255</v>
      </c>
      <c r="K3" s="50">
        <v>0.51819043979431745</v>
      </c>
      <c r="L3" s="50">
        <v>0.88864162117557266</v>
      </c>
      <c r="M3" s="50">
        <v>93.730559271223953</v>
      </c>
      <c r="N3" s="50">
        <v>9.5809989551844197</v>
      </c>
      <c r="O3" s="50">
        <v>5.9377605533016666</v>
      </c>
      <c r="P3" s="51">
        <f t="shared" si="0"/>
        <v>14.299041323383143</v>
      </c>
      <c r="Q3" s="51">
        <f t="shared" si="1"/>
        <v>29.861627150997823</v>
      </c>
      <c r="R3" s="51">
        <f t="shared" si="2"/>
        <v>54.148257796278024</v>
      </c>
    </row>
    <row r="4" spans="1:18">
      <c r="A4" s="47">
        <v>3</v>
      </c>
      <c r="B4" s="48">
        <v>1460.2600145063345</v>
      </c>
      <c r="C4" s="49">
        <v>51.699014777946665</v>
      </c>
      <c r="D4" s="50">
        <v>37.28923727743642</v>
      </c>
      <c r="E4" s="50">
        <v>207.46611338715201</v>
      </c>
      <c r="F4" s="50">
        <v>2505.7628539062935</v>
      </c>
      <c r="G4" s="50">
        <v>1416.5582461425674</v>
      </c>
      <c r="H4" s="48">
        <v>281.07921605527241</v>
      </c>
      <c r="I4" s="50">
        <v>5.5242042261066571</v>
      </c>
      <c r="J4" s="50">
        <v>369.46367484069367</v>
      </c>
      <c r="K4" s="50">
        <v>0.5874326887196607</v>
      </c>
      <c r="L4" s="50">
        <v>0.78588192498272824</v>
      </c>
      <c r="M4" s="50">
        <v>45.958021619804605</v>
      </c>
      <c r="N4" s="50">
        <v>7.9729355590436883</v>
      </c>
      <c r="O4" s="50">
        <v>6.3433228804204917</v>
      </c>
      <c r="P4" s="51">
        <f t="shared" si="0"/>
        <v>14.161591569820361</v>
      </c>
      <c r="Q4" s="51">
        <f t="shared" si="1"/>
        <v>22.982423141291321</v>
      </c>
      <c r="R4" s="51">
        <f t="shared" si="2"/>
        <v>56.829910105369677</v>
      </c>
    </row>
    <row r="5" spans="1:18">
      <c r="A5" s="47">
        <v>4</v>
      </c>
      <c r="B5" s="48">
        <v>1004.634164497383</v>
      </c>
      <c r="C5" s="49">
        <v>51.801471448744302</v>
      </c>
      <c r="D5" s="50">
        <v>39.950043275891595</v>
      </c>
      <c r="E5" s="50">
        <v>103.18223881658879</v>
      </c>
      <c r="F5" s="50">
        <v>2862.2541153784796</v>
      </c>
      <c r="G5" s="50">
        <v>1424.6373461028688</v>
      </c>
      <c r="H5" s="48">
        <v>282.65912371753859</v>
      </c>
      <c r="I5" s="50">
        <v>5.7521129870075791</v>
      </c>
      <c r="J5" s="50">
        <v>702.81171589882956</v>
      </c>
      <c r="K5" s="50">
        <v>0.49465504773131869</v>
      </c>
      <c r="L5" s="50">
        <v>1.0569981871539456</v>
      </c>
      <c r="M5" s="50">
        <v>41.024744764829357</v>
      </c>
      <c r="N5" s="50">
        <v>7.0875547553158222</v>
      </c>
      <c r="O5" s="50">
        <v>7.270134300911927</v>
      </c>
      <c r="P5" s="51">
        <f t="shared" si="0"/>
        <v>20.625008895515911</v>
      </c>
      <c r="Q5" s="51">
        <f t="shared" si="1"/>
        <v>35.789185973274847</v>
      </c>
      <c r="R5" s="51">
        <f t="shared" si="2"/>
        <v>41.082512406179497</v>
      </c>
    </row>
    <row r="6" spans="1:18">
      <c r="A6" s="47">
        <v>5</v>
      </c>
      <c r="B6" s="48">
        <v>1230.8986028668319</v>
      </c>
      <c r="C6" s="49">
        <v>49.61010092217407</v>
      </c>
      <c r="D6" s="50">
        <v>40.531492273035596</v>
      </c>
      <c r="E6" s="50">
        <v>155.33937138088925</v>
      </c>
      <c r="F6" s="50">
        <v>2783.0235925318339</v>
      </c>
      <c r="G6" s="50">
        <v>1400.9231984767478</v>
      </c>
      <c r="H6" s="48">
        <v>285.57328349372307</v>
      </c>
      <c r="I6" s="50">
        <v>5.0544152503366835</v>
      </c>
      <c r="J6" s="50">
        <v>434.88409436894034</v>
      </c>
      <c r="K6" s="50">
        <v>0.52139387070406085</v>
      </c>
      <c r="L6" s="50">
        <v>0.85577818036305908</v>
      </c>
      <c r="M6" s="50">
        <v>55.553147007278653</v>
      </c>
      <c r="N6" s="50">
        <v>6.8010664440431423</v>
      </c>
      <c r="O6" s="50">
        <v>7.051287118885373</v>
      </c>
      <c r="P6" s="51">
        <f t="shared" si="0"/>
        <v>16.121588181716792</v>
      </c>
      <c r="Q6" s="51">
        <f t="shared" si="1"/>
        <v>29.635538590077143</v>
      </c>
      <c r="R6" s="51">
        <f t="shared" si="2"/>
        <v>50.479989503309255</v>
      </c>
    </row>
    <row r="7" spans="1:18">
      <c r="A7" s="47">
        <v>6</v>
      </c>
      <c r="B7" s="48">
        <v>1151.4721645576437</v>
      </c>
      <c r="C7" s="49">
        <v>47.500669309052356</v>
      </c>
      <c r="D7" s="50">
        <v>37.427066846247961</v>
      </c>
      <c r="E7" s="50">
        <v>134.0950388381836</v>
      </c>
      <c r="F7" s="50">
        <v>2832.8077803807155</v>
      </c>
      <c r="G7" s="50">
        <v>1308.1904511608145</v>
      </c>
      <c r="H7" s="48">
        <v>303.51249619114924</v>
      </c>
      <c r="I7" s="50">
        <v>5.2795395461113683</v>
      </c>
      <c r="J7" s="50">
        <v>777.32158928408603</v>
      </c>
      <c r="K7" s="50">
        <v>0.50489791852243959</v>
      </c>
      <c r="L7" s="50">
        <v>0.87167644064081506</v>
      </c>
      <c r="M7" s="50">
        <v>44.587845786476066</v>
      </c>
      <c r="N7" s="50">
        <v>7.3466251384184611</v>
      </c>
      <c r="O7" s="50">
        <v>7.1719663124882107</v>
      </c>
      <c r="P7" s="51">
        <f t="shared" si="0"/>
        <v>16.500848486355029</v>
      </c>
      <c r="Q7" s="51">
        <f t="shared" si="1"/>
        <v>29.253299557235536</v>
      </c>
      <c r="R7" s="51">
        <f t="shared" si="2"/>
        <v>46.582120859065085</v>
      </c>
    </row>
    <row r="8" spans="1:18">
      <c r="A8" s="47">
        <v>7</v>
      </c>
      <c r="B8" s="48">
        <v>1492.6366809258166</v>
      </c>
      <c r="C8" s="49">
        <v>49.094638467823977</v>
      </c>
      <c r="D8" s="50">
        <v>39.821547363235254</v>
      </c>
      <c r="E8" s="50">
        <v>226.2943217469354</v>
      </c>
      <c r="F8" s="50">
        <v>3361.9076171537095</v>
      </c>
      <c r="G8" s="50">
        <v>1916.0523974803502</v>
      </c>
      <c r="H8" s="48">
        <v>306.93239924271393</v>
      </c>
      <c r="I8" s="50">
        <v>6.237199017514218</v>
      </c>
      <c r="J8" s="50">
        <v>514.41274356927363</v>
      </c>
      <c r="K8" s="50">
        <v>0.60339052491598966</v>
      </c>
      <c r="L8" s="50">
        <v>0.77101866295158616</v>
      </c>
      <c r="M8" s="50">
        <v>97.09161219084028</v>
      </c>
      <c r="N8" s="50">
        <v>9.7322356584856387</v>
      </c>
      <c r="O8" s="50">
        <v>8.4645202850081276</v>
      </c>
      <c r="P8" s="51">
        <f t="shared" si="0"/>
        <v>13.15648720018665</v>
      </c>
      <c r="Q8" s="51">
        <f t="shared" si="1"/>
        <v>24.010794512085916</v>
      </c>
      <c r="R8" s="51">
        <f t="shared" si="2"/>
        <v>60.642840857046345</v>
      </c>
    </row>
    <row r="9" spans="1:18">
      <c r="A9" s="47">
        <v>8</v>
      </c>
      <c r="B9" s="48">
        <v>1255.8881692047819</v>
      </c>
      <c r="C9" s="49">
        <v>49.110307861021468</v>
      </c>
      <c r="D9" s="50">
        <v>49.70518751507246</v>
      </c>
      <c r="E9" s="50">
        <v>147.29425775644927</v>
      </c>
      <c r="F9" s="50">
        <v>3384.0168946400963</v>
      </c>
      <c r="G9" s="50">
        <v>1676.4101907906288</v>
      </c>
      <c r="H9" s="48">
        <v>315.47782178508606</v>
      </c>
      <c r="I9" s="50">
        <v>5.2348226006849048</v>
      </c>
      <c r="J9" s="50">
        <v>431.65702893078918</v>
      </c>
      <c r="K9" s="50">
        <v>0.55807974289855111</v>
      </c>
      <c r="L9" s="50">
        <v>0.85295056026012139</v>
      </c>
      <c r="M9" s="50">
        <v>64.32695189698812</v>
      </c>
      <c r="N9" s="50">
        <v>7.9207187176464053</v>
      </c>
      <c r="O9" s="50">
        <v>8.5767409525585805</v>
      </c>
      <c r="P9" s="51">
        <f t="shared" si="0"/>
        <v>15.641618120224098</v>
      </c>
      <c r="Q9" s="51">
        <f t="shared" si="1"/>
        <v>35.619945995582427</v>
      </c>
      <c r="R9" s="51">
        <f t="shared" si="2"/>
        <v>46.913176306044761</v>
      </c>
    </row>
    <row r="10" spans="1:18">
      <c r="A10" s="47">
        <v>9</v>
      </c>
      <c r="B10" s="48">
        <v>1269.8549476886076</v>
      </c>
      <c r="C10" s="49">
        <v>60.720713138863097</v>
      </c>
      <c r="D10" s="50">
        <v>44.983074241824369</v>
      </c>
      <c r="E10" s="50">
        <v>152.83816537980272</v>
      </c>
      <c r="F10" s="50">
        <v>4241.5349599704514</v>
      </c>
      <c r="G10" s="50">
        <v>2084.7859724905684</v>
      </c>
      <c r="H10" s="48">
        <v>326.39565788611736</v>
      </c>
      <c r="I10" s="50">
        <v>6.951129748350847</v>
      </c>
      <c r="J10" s="50">
        <v>442.59083311061346</v>
      </c>
      <c r="K10" s="50">
        <v>0.6249446969024447</v>
      </c>
      <c r="L10" s="50">
        <v>0.97251756170022474</v>
      </c>
      <c r="M10" s="50">
        <v>116.69868973133414</v>
      </c>
      <c r="N10" s="50">
        <v>12.734256320910749</v>
      </c>
      <c r="O10" s="50">
        <v>10.718091605433044</v>
      </c>
      <c r="P10" s="51">
        <f t="shared" si="0"/>
        <v>19.126818617949098</v>
      </c>
      <c r="Q10" s="51">
        <f t="shared" si="1"/>
        <v>31.881410464504146</v>
      </c>
      <c r="R10" s="51">
        <f t="shared" si="2"/>
        <v>48.143503526288271</v>
      </c>
    </row>
    <row r="11" spans="1:18">
      <c r="A11" s="47">
        <v>10</v>
      </c>
      <c r="B11" s="48">
        <v>1542.3629687832165</v>
      </c>
      <c r="C11" s="49">
        <v>46.187091635926031</v>
      </c>
      <c r="D11" s="50">
        <v>44.110788782252527</v>
      </c>
      <c r="E11" s="50">
        <v>232.25951307228513</v>
      </c>
      <c r="F11" s="50">
        <v>3318.6146005002893</v>
      </c>
      <c r="G11" s="50">
        <v>1890.4046029243841</v>
      </c>
      <c r="H11" s="48">
        <v>327.93845443668209</v>
      </c>
      <c r="I11" s="50">
        <v>6.6317475493977591</v>
      </c>
      <c r="J11" s="50">
        <v>437.3306869941718</v>
      </c>
      <c r="K11" s="50">
        <v>0.58676131222720518</v>
      </c>
      <c r="L11" s="50">
        <v>0.82677166842567229</v>
      </c>
      <c r="M11" s="50">
        <v>124.8317297833173</v>
      </c>
      <c r="N11" s="50">
        <v>10.607258230501211</v>
      </c>
      <c r="O11" s="50">
        <v>8.3439555232251656</v>
      </c>
      <c r="P11" s="51">
        <f t="shared" si="0"/>
        <v>11.97826778021348</v>
      </c>
      <c r="Q11" s="51">
        <f t="shared" si="1"/>
        <v>25.739537779065536</v>
      </c>
      <c r="R11" s="51">
        <f t="shared" si="2"/>
        <v>60.234722376799979</v>
      </c>
    </row>
    <row r="12" spans="1:18">
      <c r="A12" s="47">
        <v>11</v>
      </c>
      <c r="B12" s="48">
        <v>1137.2540407953616</v>
      </c>
      <c r="C12" s="49">
        <v>39.031852813526555</v>
      </c>
      <c r="D12" s="50">
        <v>41.280437173930537</v>
      </c>
      <c r="E12" s="50">
        <v>147.27348436105481</v>
      </c>
      <c r="F12" s="50">
        <v>2039.2005333981376</v>
      </c>
      <c r="G12" s="50">
        <v>1554.7411080020931</v>
      </c>
      <c r="H12" s="48">
        <v>328.40766632271198</v>
      </c>
      <c r="I12" s="50">
        <v>4.7539249571723232</v>
      </c>
      <c r="J12" s="50">
        <v>433.79298194774123</v>
      </c>
      <c r="K12" s="50">
        <v>0.5074777829650633</v>
      </c>
      <c r="L12" s="50">
        <v>0.79725834453965883</v>
      </c>
      <c r="M12" s="50">
        <v>79.431694787288279</v>
      </c>
      <c r="N12" s="50">
        <v>7.2710810547418685</v>
      </c>
      <c r="O12" s="50">
        <v>5.1412905795834645</v>
      </c>
      <c r="P12" s="51">
        <f t="shared" si="0"/>
        <v>13.72845517830962</v>
      </c>
      <c r="Q12" s="51">
        <f t="shared" si="1"/>
        <v>32.668508639067319</v>
      </c>
      <c r="R12" s="51">
        <f t="shared" si="2"/>
        <v>51.799678551348514</v>
      </c>
    </row>
    <row r="13" spans="1:18">
      <c r="A13" s="47">
        <v>12</v>
      </c>
      <c r="B13" s="48">
        <v>1286.317585884784</v>
      </c>
      <c r="C13" s="49">
        <v>53.351904948969256</v>
      </c>
      <c r="D13" s="50">
        <v>42.299773605771051</v>
      </c>
      <c r="E13" s="50">
        <v>159.7316810077308</v>
      </c>
      <c r="F13" s="50">
        <v>2993.7942224657086</v>
      </c>
      <c r="G13" s="50">
        <v>2012.9918831826799</v>
      </c>
      <c r="H13" s="48">
        <v>341.3906664744984</v>
      </c>
      <c r="I13" s="50">
        <v>6.8817060147298825</v>
      </c>
      <c r="J13" s="50">
        <v>734.34742466469652</v>
      </c>
      <c r="K13" s="50">
        <v>0.62292767332280219</v>
      </c>
      <c r="L13" s="50">
        <v>1.1398849320048428</v>
      </c>
      <c r="M13" s="50">
        <v>94.402488100466456</v>
      </c>
      <c r="N13" s="50">
        <v>8.8273908214948733</v>
      </c>
      <c r="O13" s="50">
        <v>7.5238125755406227</v>
      </c>
      <c r="P13" s="51">
        <f t="shared" si="0"/>
        <v>16.590585570598897</v>
      </c>
      <c r="Q13" s="51">
        <f t="shared" si="1"/>
        <v>29.595954111913912</v>
      </c>
      <c r="R13" s="51">
        <f t="shared" si="2"/>
        <v>49.670993465540022</v>
      </c>
    </row>
    <row r="14" spans="1:18">
      <c r="A14" s="47">
        <v>13</v>
      </c>
      <c r="B14" s="48">
        <v>1515.3721838019812</v>
      </c>
      <c r="C14" s="49">
        <v>46.720794598678729</v>
      </c>
      <c r="D14" s="50">
        <v>46.630382498347245</v>
      </c>
      <c r="E14" s="50">
        <v>216.45331061128229</v>
      </c>
      <c r="F14" s="50">
        <v>2190.1617037682986</v>
      </c>
      <c r="G14" s="50">
        <v>1952.4735910711795</v>
      </c>
      <c r="H14" s="48">
        <v>342.35650397542474</v>
      </c>
      <c r="I14" s="50">
        <v>6.6338426876734973</v>
      </c>
      <c r="J14" s="50">
        <v>508.86494072766237</v>
      </c>
      <c r="K14" s="50">
        <v>0.62499469219786463</v>
      </c>
      <c r="L14" s="50">
        <v>0.9979219870621483</v>
      </c>
      <c r="M14" s="50">
        <v>118.16809431383004</v>
      </c>
      <c r="N14" s="50">
        <v>8.9525600528948424</v>
      </c>
      <c r="O14" s="50">
        <v>5.5203963544829495</v>
      </c>
      <c r="P14" s="51">
        <f t="shared" si="0"/>
        <v>12.332493653528456</v>
      </c>
      <c r="Q14" s="51">
        <f t="shared" si="1"/>
        <v>27.694413753338722</v>
      </c>
      <c r="R14" s="51">
        <f t="shared" si="2"/>
        <v>57.135352733798619</v>
      </c>
    </row>
    <row r="15" spans="1:18">
      <c r="A15" s="47">
        <v>14</v>
      </c>
      <c r="B15" s="48">
        <v>1625.8375660780359</v>
      </c>
      <c r="C15" s="49">
        <v>55.312378285977815</v>
      </c>
      <c r="D15" s="50">
        <v>57.919521321043362</v>
      </c>
      <c r="E15" s="50">
        <v>206.2078340910551</v>
      </c>
      <c r="F15" s="50">
        <v>3293.1033036101894</v>
      </c>
      <c r="G15" s="50">
        <v>1900.3751903137597</v>
      </c>
      <c r="H15" s="48">
        <v>342.69767601419466</v>
      </c>
      <c r="I15" s="50">
        <v>6.3344668922736815</v>
      </c>
      <c r="J15" s="50">
        <v>414.05493806947976</v>
      </c>
      <c r="K15" s="50">
        <v>0.76609218971756787</v>
      </c>
      <c r="L15" s="50">
        <v>0.86757474805468116</v>
      </c>
      <c r="M15" s="50">
        <v>78.78797564896901</v>
      </c>
      <c r="N15" s="50">
        <v>9.6374814390757564</v>
      </c>
      <c r="O15" s="50">
        <v>8.3293920191502586</v>
      </c>
      <c r="P15" s="51">
        <f t="shared" si="0"/>
        <v>13.608340572276569</v>
      </c>
      <c r="Q15" s="51">
        <f t="shared" si="1"/>
        <v>32.061978562031236</v>
      </c>
      <c r="R15" s="51">
        <f t="shared" si="2"/>
        <v>50.732702551211119</v>
      </c>
    </row>
    <row r="16" spans="1:18">
      <c r="A16" s="47">
        <v>15</v>
      </c>
      <c r="B16" s="48">
        <v>1098.809649197887</v>
      </c>
      <c r="C16" s="49">
        <v>45.246484680072996</v>
      </c>
      <c r="D16" s="50">
        <v>34.761693123934499</v>
      </c>
      <c r="E16" s="50">
        <v>147.44956722025503</v>
      </c>
      <c r="F16" s="50">
        <v>2275.6783440472673</v>
      </c>
      <c r="G16" s="50">
        <v>2166.3846202663749</v>
      </c>
      <c r="H16" s="48">
        <v>344.27774424954612</v>
      </c>
      <c r="I16" s="50">
        <v>7.0902812509852788</v>
      </c>
      <c r="J16" s="50">
        <v>592.0626939687312</v>
      </c>
      <c r="K16" s="50">
        <v>0.62541937313020102</v>
      </c>
      <c r="L16" s="50">
        <v>0.94856508748243273</v>
      </c>
      <c r="M16" s="50">
        <v>141.04015526031475</v>
      </c>
      <c r="N16" s="50">
        <v>10.33580002013947</v>
      </c>
      <c r="O16" s="50">
        <v>5.6982601740529031</v>
      </c>
      <c r="P16" s="51">
        <f t="shared" si="0"/>
        <v>16.471091135066821</v>
      </c>
      <c r="Q16" s="51">
        <f t="shared" si="1"/>
        <v>28.472196102736234</v>
      </c>
      <c r="R16" s="51">
        <f t="shared" si="2"/>
        <v>53.676109352658422</v>
      </c>
    </row>
    <row r="17" spans="1:18">
      <c r="A17" s="47">
        <v>16</v>
      </c>
      <c r="B17" s="48">
        <v>1219.6460307705536</v>
      </c>
      <c r="C17" s="49">
        <v>43.457177165008005</v>
      </c>
      <c r="D17" s="50">
        <v>35.796280952208164</v>
      </c>
      <c r="E17" s="50">
        <v>168.0006207869265</v>
      </c>
      <c r="F17" s="50">
        <v>3432.5235549314921</v>
      </c>
      <c r="G17" s="50">
        <v>1584.1074770030175</v>
      </c>
      <c r="H17" s="48">
        <v>353.75252575127951</v>
      </c>
      <c r="I17" s="50">
        <v>5.3207364866111195</v>
      </c>
      <c r="J17" s="50">
        <v>418.14367191464885</v>
      </c>
      <c r="K17" s="50">
        <v>0.46331174144625026</v>
      </c>
      <c r="L17" s="50">
        <v>0.66590322994116569</v>
      </c>
      <c r="M17" s="50">
        <v>80.157209206162648</v>
      </c>
      <c r="N17" s="50">
        <v>8.2589137360608067</v>
      </c>
      <c r="O17" s="50">
        <v>8.6797481354900548</v>
      </c>
      <c r="P17" s="51">
        <f t="shared" si="0"/>
        <v>14.252389978279986</v>
      </c>
      <c r="Q17" s="51">
        <f t="shared" si="1"/>
        <v>26.414756449158748</v>
      </c>
      <c r="R17" s="51">
        <f t="shared" si="2"/>
        <v>55.09815685811278</v>
      </c>
    </row>
    <row r="18" spans="1:18">
      <c r="A18" s="47">
        <v>17</v>
      </c>
      <c r="B18" s="48">
        <v>1866.2817401976636</v>
      </c>
      <c r="C18" s="49">
        <v>70.36676217774793</v>
      </c>
      <c r="D18" s="50">
        <v>54.893503073246364</v>
      </c>
      <c r="E18" s="50">
        <v>254.56842771543739</v>
      </c>
      <c r="F18" s="50">
        <v>3236.8473251474256</v>
      </c>
      <c r="G18" s="50">
        <v>2059.9356573752793</v>
      </c>
      <c r="H18" s="48">
        <v>355.71764885286927</v>
      </c>
      <c r="I18" s="50">
        <v>7.0149910905640702</v>
      </c>
      <c r="J18" s="50">
        <v>386.04607811634583</v>
      </c>
      <c r="K18" s="50">
        <v>0.85880961796828748</v>
      </c>
      <c r="L18" s="50">
        <v>1.0119484414115925</v>
      </c>
      <c r="M18" s="50">
        <v>89.501325989931573</v>
      </c>
      <c r="N18" s="50">
        <v>10.805007215856413</v>
      </c>
      <c r="O18" s="50">
        <v>8.1452312713451303</v>
      </c>
      <c r="P18" s="51">
        <f t="shared" si="0"/>
        <v>15.081701902156569</v>
      </c>
      <c r="Q18" s="51">
        <f t="shared" si="1"/>
        <v>26.471969211191652</v>
      </c>
      <c r="R18" s="51">
        <f t="shared" si="2"/>
        <v>54.561628554212881</v>
      </c>
    </row>
    <row r="19" spans="1:18">
      <c r="A19" s="47">
        <v>18</v>
      </c>
      <c r="B19" s="48">
        <v>1370.2551252180915</v>
      </c>
      <c r="C19" s="49">
        <v>53.512411129412655</v>
      </c>
      <c r="D19" s="50">
        <v>52.443736741448063</v>
      </c>
      <c r="E19" s="50">
        <v>165.94345323897605</v>
      </c>
      <c r="F19" s="50">
        <v>3598.8626980850672</v>
      </c>
      <c r="G19" s="50">
        <v>1529.9545275309179</v>
      </c>
      <c r="H19" s="48">
        <v>358.48915982848183</v>
      </c>
      <c r="I19" s="50">
        <v>5.3294994868104162</v>
      </c>
      <c r="J19" s="50">
        <v>560.62714353532692</v>
      </c>
      <c r="K19" s="50">
        <v>0.56318007074697118</v>
      </c>
      <c r="L19" s="50">
        <v>0.98988595073209451</v>
      </c>
      <c r="M19" s="50">
        <v>65.613106757081894</v>
      </c>
      <c r="N19" s="50">
        <v>8.1389587052762824</v>
      </c>
      <c r="O19" s="50">
        <v>9.1397028069223616</v>
      </c>
      <c r="P19" s="51">
        <f t="shared" si="0"/>
        <v>15.621152629046522</v>
      </c>
      <c r="Q19" s="51">
        <f t="shared" si="1"/>
        <v>34.445675260503727</v>
      </c>
      <c r="R19" s="51">
        <f t="shared" si="2"/>
        <v>48.441622347535983</v>
      </c>
    </row>
    <row r="20" spans="1:18">
      <c r="A20" s="47">
        <v>19</v>
      </c>
      <c r="B20" s="48">
        <v>1144.2998250598512</v>
      </c>
      <c r="C20" s="49">
        <v>38.700156088130711</v>
      </c>
      <c r="D20" s="50">
        <v>44.679852122174701</v>
      </c>
      <c r="E20" s="50">
        <v>139.03823516530821</v>
      </c>
      <c r="F20" s="50">
        <v>2450.5009121229737</v>
      </c>
      <c r="G20" s="50">
        <v>1904.4591475692584</v>
      </c>
      <c r="H20" s="48">
        <v>360.18980968225173</v>
      </c>
      <c r="I20" s="50">
        <v>5.1443806368372647</v>
      </c>
      <c r="J20" s="50">
        <v>512.02608126273924</v>
      </c>
      <c r="K20" s="50">
        <v>0.6353174024821685</v>
      </c>
      <c r="L20" s="50">
        <v>0.76071801015430607</v>
      </c>
      <c r="M20" s="50">
        <v>92.838212334002037</v>
      </c>
      <c r="N20" s="50">
        <v>9.9042780344933377</v>
      </c>
      <c r="O20" s="50">
        <v>6.2007549631687136</v>
      </c>
      <c r="P20" s="51">
        <f t="shared" si="0"/>
        <v>13.527977629851179</v>
      </c>
      <c r="Q20" s="51">
        <f t="shared" si="1"/>
        <v>35.141023383320011</v>
      </c>
      <c r="R20" s="51">
        <f t="shared" si="2"/>
        <v>48.602029685021051</v>
      </c>
    </row>
    <row r="21" spans="1:18">
      <c r="A21" s="47">
        <v>20</v>
      </c>
      <c r="B21" s="48">
        <v>1342.717531306133</v>
      </c>
      <c r="C21" s="49">
        <v>61.112511824865166</v>
      </c>
      <c r="D21" s="50">
        <v>50.383135088818847</v>
      </c>
      <c r="E21" s="50">
        <v>154.48040302097223</v>
      </c>
      <c r="F21" s="50">
        <v>3514.8799839912999</v>
      </c>
      <c r="G21" s="50">
        <v>1981.2928955905165</v>
      </c>
      <c r="H21" s="48">
        <v>364.08324967117386</v>
      </c>
      <c r="I21" s="50">
        <v>7.3887286324794417</v>
      </c>
      <c r="J21" s="50">
        <v>417.88862891192161</v>
      </c>
      <c r="K21" s="50">
        <v>0.62080320557133517</v>
      </c>
      <c r="L21" s="50">
        <v>1.0785484128282732</v>
      </c>
      <c r="M21" s="50">
        <v>75.897359379287565</v>
      </c>
      <c r="N21" s="50">
        <v>10.829169399745782</v>
      </c>
      <c r="O21" s="50">
        <v>8.8901579931343306</v>
      </c>
      <c r="P21" s="51">
        <f t="shared" si="0"/>
        <v>18.205619692897809</v>
      </c>
      <c r="Q21" s="51">
        <f t="shared" si="1"/>
        <v>33.770931355776398</v>
      </c>
      <c r="R21" s="51">
        <f t="shared" si="2"/>
        <v>46.020223738555316</v>
      </c>
    </row>
    <row r="22" spans="1:18">
      <c r="A22" s="47">
        <v>21</v>
      </c>
      <c r="B22" s="48">
        <v>1759.1396880874101</v>
      </c>
      <c r="C22" s="49">
        <v>73.176179783006617</v>
      </c>
      <c r="D22" s="50">
        <v>62.831152690159882</v>
      </c>
      <c r="E22" s="50">
        <v>216.74779684782766</v>
      </c>
      <c r="F22" s="50">
        <v>4155.7329522660002</v>
      </c>
      <c r="G22" s="50">
        <v>2415.6272444981955</v>
      </c>
      <c r="H22" s="48">
        <v>364.10935952086311</v>
      </c>
      <c r="I22" s="50">
        <v>7.9990076225496773</v>
      </c>
      <c r="J22" s="50">
        <v>482.12036609212595</v>
      </c>
      <c r="K22" s="50">
        <v>0.8279061747216232</v>
      </c>
      <c r="L22" s="50">
        <v>1.2540714540446865</v>
      </c>
      <c r="M22" s="50">
        <v>107.26593250095682</v>
      </c>
      <c r="N22" s="50">
        <v>11.422203798071944</v>
      </c>
      <c r="O22" s="50">
        <v>10.48463263131559</v>
      </c>
      <c r="P22" s="51">
        <f t="shared" si="0"/>
        <v>16.639083360700248</v>
      </c>
      <c r="Q22" s="51">
        <f t="shared" si="1"/>
        <v>32.145279766056916</v>
      </c>
      <c r="R22" s="51">
        <f t="shared" si="2"/>
        <v>49.284954075132582</v>
      </c>
    </row>
    <row r="23" spans="1:18">
      <c r="A23" s="47">
        <v>22</v>
      </c>
      <c r="B23" s="48">
        <v>1105.8585691878311</v>
      </c>
      <c r="C23" s="49">
        <v>73.421600202666539</v>
      </c>
      <c r="D23" s="50">
        <v>56.831090533014958</v>
      </c>
      <c r="E23" s="50">
        <v>70.717744690610004</v>
      </c>
      <c r="F23" s="50">
        <v>2763.0787345042336</v>
      </c>
      <c r="G23" s="50">
        <v>2336.6724693527613</v>
      </c>
      <c r="H23" s="48">
        <v>365.41995903811181</v>
      </c>
      <c r="I23" s="50">
        <v>8.6402929166505817</v>
      </c>
      <c r="J23" s="50">
        <v>923.99742991141409</v>
      </c>
      <c r="K23" s="50">
        <v>0.75646244727300782</v>
      </c>
      <c r="L23" s="50">
        <v>1.4536487941812513</v>
      </c>
      <c r="M23" s="50">
        <v>99.194197110205835</v>
      </c>
      <c r="N23" s="50">
        <v>8.7923599731524629</v>
      </c>
      <c r="O23" s="50">
        <v>6.9891261782342022</v>
      </c>
      <c r="P23" s="51">
        <f t="shared" si="0"/>
        <v>26.557320166751204</v>
      </c>
      <c r="Q23" s="51">
        <f t="shared" si="1"/>
        <v>46.251829035676565</v>
      </c>
      <c r="R23" s="51">
        <f t="shared" si="2"/>
        <v>25.579308841472127</v>
      </c>
    </row>
    <row r="24" spans="1:18">
      <c r="A24" s="47">
        <v>23</v>
      </c>
      <c r="B24" s="48">
        <v>1419.5345357873709</v>
      </c>
      <c r="C24" s="49">
        <v>54.378845205841465</v>
      </c>
      <c r="D24" s="50">
        <v>52.902650069273811</v>
      </c>
      <c r="E24" s="50">
        <v>147.74789502749371</v>
      </c>
      <c r="F24" s="50">
        <v>2910.5385638910811</v>
      </c>
      <c r="G24" s="50">
        <v>2029.3585797250505</v>
      </c>
      <c r="H24" s="48">
        <v>366.52986951056016</v>
      </c>
      <c r="I24" s="50">
        <v>7.1715798573141916</v>
      </c>
      <c r="J24" s="50">
        <v>812.34845191223314</v>
      </c>
      <c r="K24" s="50">
        <v>0.62264800963234868</v>
      </c>
      <c r="L24" s="50">
        <v>1.0512003445251499</v>
      </c>
      <c r="M24" s="50">
        <v>99.731766470848513</v>
      </c>
      <c r="N24" s="50">
        <v>10.808030009524504</v>
      </c>
      <c r="O24" s="50">
        <v>7.3670455654415434</v>
      </c>
      <c r="P24" s="51">
        <f t="shared" si="0"/>
        <v>15.323007319629383</v>
      </c>
      <c r="Q24" s="51">
        <f t="shared" si="1"/>
        <v>33.540843045384129</v>
      </c>
      <c r="R24" s="51">
        <f t="shared" si="2"/>
        <v>41.632772237004467</v>
      </c>
    </row>
    <row r="25" spans="1:18">
      <c r="A25" s="47">
        <v>24</v>
      </c>
      <c r="B25" s="48">
        <v>1801.5089117623106</v>
      </c>
      <c r="C25" s="49">
        <v>60.277239181295101</v>
      </c>
      <c r="D25" s="50">
        <v>54.537021994682782</v>
      </c>
      <c r="E25" s="50">
        <v>255.84905208067258</v>
      </c>
      <c r="F25" s="50">
        <v>3405.0883884579303</v>
      </c>
      <c r="G25" s="50">
        <v>1666.8629339410752</v>
      </c>
      <c r="H25" s="48">
        <v>385.76974027226311</v>
      </c>
      <c r="I25" s="50">
        <v>6.1411064155231632</v>
      </c>
      <c r="J25" s="50">
        <v>444.48340056266437</v>
      </c>
      <c r="K25" s="50">
        <v>0.61027350293544269</v>
      </c>
      <c r="L25" s="50">
        <v>1.0141498199024392</v>
      </c>
      <c r="M25" s="50">
        <v>56.484971183044642</v>
      </c>
      <c r="N25" s="50">
        <v>9.2423125493200722</v>
      </c>
      <c r="O25" s="50">
        <v>8.60940839798719</v>
      </c>
      <c r="P25" s="51">
        <f t="shared" si="0"/>
        <v>13.383722675527462</v>
      </c>
      <c r="Q25" s="51">
        <f t="shared" si="1"/>
        <v>27.245671378444175</v>
      </c>
      <c r="R25" s="51">
        <f t="shared" si="2"/>
        <v>56.807723883062103</v>
      </c>
    </row>
    <row r="26" spans="1:18">
      <c r="A26" s="47">
        <v>25</v>
      </c>
      <c r="B26" s="48">
        <v>1656.0997657547739</v>
      </c>
      <c r="C26" s="49">
        <v>52.128001033214197</v>
      </c>
      <c r="D26" s="50">
        <v>48.748424483420592</v>
      </c>
      <c r="E26" s="50">
        <v>243.5001414853817</v>
      </c>
      <c r="F26" s="50">
        <v>3571.5228797014483</v>
      </c>
      <c r="G26" s="50">
        <v>1657.4447862386696</v>
      </c>
      <c r="H26" s="48">
        <v>397.86803546462647</v>
      </c>
      <c r="I26" s="50">
        <v>6.1126496325767992</v>
      </c>
      <c r="J26" s="50">
        <v>534.84437132734911</v>
      </c>
      <c r="K26" s="50">
        <v>0.62684009807248897</v>
      </c>
      <c r="L26" s="50">
        <v>0.66483293061644477</v>
      </c>
      <c r="M26" s="50">
        <v>73.80853309041882</v>
      </c>
      <c r="N26" s="50">
        <v>9.2515767214900801</v>
      </c>
      <c r="O26" s="50">
        <v>8.9888762225595844</v>
      </c>
      <c r="P26" s="51">
        <f t="shared" si="0"/>
        <v>12.590546079681777</v>
      </c>
      <c r="Q26" s="51">
        <f t="shared" si="1"/>
        <v>26.492112940480357</v>
      </c>
      <c r="R26" s="51">
        <f t="shared" si="2"/>
        <v>58.812916110619838</v>
      </c>
    </row>
    <row r="27" spans="1:18">
      <c r="A27" s="47">
        <v>26</v>
      </c>
      <c r="B27" s="48">
        <v>1149.2695502081124</v>
      </c>
      <c r="C27" s="49">
        <v>52.780245397073422</v>
      </c>
      <c r="D27" s="50">
        <v>45.036681202322718</v>
      </c>
      <c r="E27" s="50">
        <v>122.1810666600777</v>
      </c>
      <c r="F27" s="50">
        <v>3073.7011690339491</v>
      </c>
      <c r="G27" s="50">
        <v>2081.0718762615165</v>
      </c>
      <c r="H27" s="48">
        <v>402.93556449986295</v>
      </c>
      <c r="I27" s="50">
        <v>7.0545203495450055</v>
      </c>
      <c r="J27" s="50">
        <v>938.74215198192167</v>
      </c>
      <c r="K27" s="50">
        <v>0.62507020207660491</v>
      </c>
      <c r="L27" s="50">
        <v>1.0319107806624548</v>
      </c>
      <c r="M27" s="50">
        <v>98.801360666489416</v>
      </c>
      <c r="N27" s="50">
        <v>9.7433228399899932</v>
      </c>
      <c r="O27" s="50">
        <v>7.7379553501464144</v>
      </c>
      <c r="P27" s="51">
        <f t="shared" si="0"/>
        <v>18.370014375658297</v>
      </c>
      <c r="Q27" s="51">
        <f t="shared" si="1"/>
        <v>35.268499956994972</v>
      </c>
      <c r="R27" s="51">
        <f t="shared" si="2"/>
        <v>42.524772935279756</v>
      </c>
    </row>
    <row r="28" spans="1:18">
      <c r="A28" s="47">
        <v>27</v>
      </c>
      <c r="B28" s="48">
        <v>1339.0526016557601</v>
      </c>
      <c r="C28" s="49">
        <v>50.199633174922312</v>
      </c>
      <c r="D28" s="50">
        <v>49.661407165964683</v>
      </c>
      <c r="E28" s="50">
        <v>164.6480931839653</v>
      </c>
      <c r="F28" s="50">
        <v>3215.1986325389757</v>
      </c>
      <c r="G28" s="50">
        <v>1891.8382781526764</v>
      </c>
      <c r="H28" s="48">
        <v>408.93130963197677</v>
      </c>
      <c r="I28" s="50">
        <v>5.683462070685378</v>
      </c>
      <c r="J28" s="50">
        <v>480.94513459085334</v>
      </c>
      <c r="K28" s="50">
        <v>0.54215600934158836</v>
      </c>
      <c r="L28" s="50">
        <v>1.0724741899427286</v>
      </c>
      <c r="M28" s="50">
        <v>88.843415090709271</v>
      </c>
      <c r="N28" s="50">
        <v>8.3353195280735424</v>
      </c>
      <c r="O28" s="50">
        <v>8.1007571426900071</v>
      </c>
      <c r="P28" s="51">
        <f t="shared" si="0"/>
        <v>14.99556719813685</v>
      </c>
      <c r="Q28" s="51">
        <f t="shared" si="1"/>
        <v>33.378275352366146</v>
      </c>
      <c r="R28" s="51">
        <f t="shared" si="2"/>
        <v>49.183457910578056</v>
      </c>
    </row>
    <row r="29" spans="1:18">
      <c r="A29" s="47">
        <v>28</v>
      </c>
      <c r="B29" s="48">
        <v>1554.4485499410177</v>
      </c>
      <c r="C29" s="49">
        <v>59.537253741583456</v>
      </c>
      <c r="D29" s="50">
        <v>49.598642211630825</v>
      </c>
      <c r="E29" s="50">
        <v>205.76044483952032</v>
      </c>
      <c r="F29" s="50">
        <v>3097.470190400526</v>
      </c>
      <c r="G29" s="50">
        <v>1594.5306092753212</v>
      </c>
      <c r="H29" s="48">
        <v>409.92744548827903</v>
      </c>
      <c r="I29" s="50">
        <v>5.3240948845405835</v>
      </c>
      <c r="J29" s="50">
        <v>653.50261255555449</v>
      </c>
      <c r="K29" s="50">
        <v>0.57672690009717642</v>
      </c>
      <c r="L29" s="50">
        <v>0.97099854711275246</v>
      </c>
      <c r="M29" s="50">
        <v>45.009038607761745</v>
      </c>
      <c r="N29" s="50">
        <v>7.6820494918319255</v>
      </c>
      <c r="O29" s="50">
        <v>7.8503339788217259</v>
      </c>
      <c r="P29" s="51">
        <f t="shared" si="0"/>
        <v>15.320482300644187</v>
      </c>
      <c r="Q29" s="51">
        <f t="shared" si="1"/>
        <v>28.716793484198316</v>
      </c>
      <c r="R29" s="51">
        <f t="shared" si="2"/>
        <v>52.94750858041013</v>
      </c>
    </row>
    <row r="30" spans="1:18">
      <c r="A30" s="47">
        <v>29</v>
      </c>
      <c r="B30" s="48">
        <v>1412.5994397146933</v>
      </c>
      <c r="C30" s="49">
        <v>65.515861220048023</v>
      </c>
      <c r="D30" s="50">
        <v>49.771990688285847</v>
      </c>
      <c r="E30" s="50">
        <v>169.21707086973169</v>
      </c>
      <c r="F30" s="50">
        <v>2916.641984138827</v>
      </c>
      <c r="G30" s="50">
        <v>2418.792242608014</v>
      </c>
      <c r="H30" s="48">
        <v>436.37177720909744</v>
      </c>
      <c r="I30" s="50">
        <v>8.5280556455056118</v>
      </c>
      <c r="J30" s="50">
        <v>944.22595979070081</v>
      </c>
      <c r="K30" s="50">
        <v>0.73134921512390816</v>
      </c>
      <c r="L30" s="50">
        <v>1.4027338940332841</v>
      </c>
      <c r="M30" s="50">
        <v>108.36617865804438</v>
      </c>
      <c r="N30" s="50">
        <v>12.213174112093089</v>
      </c>
      <c r="O30" s="50">
        <v>7.3893481935297149</v>
      </c>
      <c r="P30" s="51">
        <f t="shared" si="0"/>
        <v>18.551858192236136</v>
      </c>
      <c r="Q30" s="51">
        <f t="shared" si="1"/>
        <v>31.710894369676794</v>
      </c>
      <c r="R30" s="51">
        <f t="shared" si="2"/>
        <v>47.916505164099156</v>
      </c>
    </row>
    <row r="31" spans="1:18">
      <c r="A31" s="47">
        <v>30</v>
      </c>
      <c r="B31" s="48">
        <v>2042.0688854883699</v>
      </c>
      <c r="C31" s="49">
        <v>49.682545493721534</v>
      </c>
      <c r="D31" s="50">
        <v>36.78257498558925</v>
      </c>
      <c r="E31" s="50">
        <v>119.52438870234846</v>
      </c>
      <c r="F31" s="50">
        <v>3055.1791505272186</v>
      </c>
      <c r="G31" s="50">
        <v>2289.0006441929199</v>
      </c>
      <c r="H31" s="48">
        <v>458.52697675342398</v>
      </c>
      <c r="I31" s="50">
        <v>6.2051855829487748</v>
      </c>
      <c r="J31" s="50">
        <v>1301.2679700629144</v>
      </c>
      <c r="K31" s="50">
        <v>0.57695102224529415</v>
      </c>
      <c r="L31" s="50">
        <v>1.3239983380515696</v>
      </c>
      <c r="M31" s="50">
        <v>97.815001098773237</v>
      </c>
      <c r="N31" s="50">
        <v>8.2306111260407722</v>
      </c>
      <c r="O31" s="50">
        <v>7.639846331631583</v>
      </c>
      <c r="P31" s="51">
        <f t="shared" si="0"/>
        <v>9.7318059829974306</v>
      </c>
      <c r="Q31" s="51">
        <f t="shared" si="1"/>
        <v>16.21116590252208</v>
      </c>
      <c r="R31" s="51">
        <f t="shared" si="2"/>
        <v>23.412410727518367</v>
      </c>
    </row>
    <row r="32" spans="1:18">
      <c r="A32" s="47">
        <v>31</v>
      </c>
      <c r="B32" s="48">
        <v>1505.6616928569742</v>
      </c>
      <c r="C32" s="49">
        <v>50.897205073154531</v>
      </c>
      <c r="D32" s="50">
        <v>37.149860544659035</v>
      </c>
      <c r="E32" s="50">
        <v>224.29542170112575</v>
      </c>
      <c r="F32" s="50">
        <v>2778.319457805108</v>
      </c>
      <c r="G32" s="50">
        <v>2517.695504706222</v>
      </c>
      <c r="H32" s="48">
        <v>464.35602265314412</v>
      </c>
      <c r="I32" s="50">
        <v>7.2628996760320543</v>
      </c>
      <c r="J32" s="50">
        <v>724.50309331082144</v>
      </c>
      <c r="K32" s="50">
        <v>0.63466470974251243</v>
      </c>
      <c r="L32" s="50">
        <v>1.175000901477963</v>
      </c>
      <c r="M32" s="50">
        <v>175.09841424018074</v>
      </c>
      <c r="N32" s="50">
        <v>12.795173974133055</v>
      </c>
      <c r="O32" s="50">
        <v>6.9440526160625566</v>
      </c>
      <c r="P32" s="51">
        <f t="shared" si="0"/>
        <v>13.521551438710702</v>
      </c>
      <c r="Q32" s="51">
        <f t="shared" si="1"/>
        <v>22.206100247360926</v>
      </c>
      <c r="R32" s="51">
        <f t="shared" si="2"/>
        <v>59.587202826560059</v>
      </c>
    </row>
    <row r="33" spans="1:18">
      <c r="A33" s="47">
        <v>32</v>
      </c>
      <c r="B33" s="48">
        <v>1878.4891542048533</v>
      </c>
      <c r="C33" s="49">
        <v>56.392173744802449</v>
      </c>
      <c r="D33" s="50">
        <v>51.498090550432934</v>
      </c>
      <c r="E33" s="50">
        <v>292.51643660811845</v>
      </c>
      <c r="F33" s="50">
        <v>3707.1605740615032</v>
      </c>
      <c r="G33" s="50">
        <v>2290.4287208222381</v>
      </c>
      <c r="H33" s="48">
        <v>469.25877080188002</v>
      </c>
      <c r="I33" s="50">
        <v>7.8915793540079591</v>
      </c>
      <c r="J33" s="50">
        <v>950.34648194447789</v>
      </c>
      <c r="K33" s="50">
        <v>0.72452772603222459</v>
      </c>
      <c r="L33" s="50">
        <v>1.0438660129050945</v>
      </c>
      <c r="M33" s="50">
        <v>115.57954734923271</v>
      </c>
      <c r="N33" s="50">
        <v>12.283357093281538</v>
      </c>
      <c r="O33" s="50">
        <v>9.354459404706537</v>
      </c>
      <c r="P33" s="51">
        <f t="shared" si="0"/>
        <v>12.007984952923026</v>
      </c>
      <c r="Q33" s="51">
        <f t="shared" si="1"/>
        <v>24.673169601028881</v>
      </c>
      <c r="R33" s="51">
        <f t="shared" si="2"/>
        <v>62.287596593963393</v>
      </c>
    </row>
    <row r="34" spans="1:18">
      <c r="A34" s="47">
        <v>33</v>
      </c>
      <c r="B34" s="48">
        <v>2201.0506887969514</v>
      </c>
      <c r="C34" s="49">
        <v>81.869405798230488</v>
      </c>
      <c r="D34" s="50">
        <v>78.949637572137732</v>
      </c>
      <c r="E34" s="50">
        <v>284.17694909971311</v>
      </c>
      <c r="F34" s="50">
        <v>4347.0861820155151</v>
      </c>
      <c r="G34" s="50">
        <v>2735.2793670893957</v>
      </c>
      <c r="H34" s="48">
        <v>470.44788099304225</v>
      </c>
      <c r="I34" s="50">
        <v>9.6317635881739356</v>
      </c>
      <c r="J34" s="50">
        <v>993.72915347644232</v>
      </c>
      <c r="K34" s="50">
        <v>0.98709458452510046</v>
      </c>
      <c r="L34" s="50">
        <v>1.3241850364308099</v>
      </c>
      <c r="M34" s="50">
        <v>124.68753049343043</v>
      </c>
      <c r="N34" s="50">
        <v>15.179836065183304</v>
      </c>
      <c r="O34" s="50">
        <v>10.9803372181462</v>
      </c>
      <c r="P34" s="51">
        <f t="shared" si="0"/>
        <v>14.87824087194986</v>
      </c>
      <c r="Q34" s="51">
        <f t="shared" si="1"/>
        <v>32.282161504313635</v>
      </c>
      <c r="R34" s="51">
        <f t="shared" si="2"/>
        <v>51.643871819242534</v>
      </c>
    </row>
    <row r="35" spans="1:18">
      <c r="A35" s="47">
        <v>34</v>
      </c>
      <c r="B35" s="48">
        <v>1656.1417108490853</v>
      </c>
      <c r="C35" s="49">
        <v>61.972951704312749</v>
      </c>
      <c r="D35" s="50">
        <v>46.372542825706219</v>
      </c>
      <c r="E35" s="50">
        <v>238.75585233944426</v>
      </c>
      <c r="F35" s="50">
        <v>3012.6822567548897</v>
      </c>
      <c r="G35" s="50">
        <v>1840.7542714668648</v>
      </c>
      <c r="H35" s="48">
        <v>475.22319800557369</v>
      </c>
      <c r="I35" s="50">
        <v>6.5027786546773099</v>
      </c>
      <c r="J35" s="50">
        <v>394.55160893417138</v>
      </c>
      <c r="K35" s="50">
        <v>0.53449238267100962</v>
      </c>
      <c r="L35" s="50">
        <v>1.1436473687520854</v>
      </c>
      <c r="M35" s="50">
        <v>54.805963268210327</v>
      </c>
      <c r="N35" s="50">
        <v>10.135753622967226</v>
      </c>
      <c r="O35" s="50">
        <v>7.6152481422659539</v>
      </c>
      <c r="P35" s="51">
        <f t="shared" si="0"/>
        <v>14.968031128819263</v>
      </c>
      <c r="Q35" s="51">
        <f t="shared" si="1"/>
        <v>25.200312430835631</v>
      </c>
      <c r="R35" s="51">
        <f t="shared" si="2"/>
        <v>57.66556105082018</v>
      </c>
    </row>
    <row r="36" spans="1:18">
      <c r="A36" s="47">
        <v>35</v>
      </c>
      <c r="B36" s="48">
        <v>1912.9985828113404</v>
      </c>
      <c r="C36" s="49">
        <v>75.680675266440474</v>
      </c>
      <c r="D36" s="50">
        <v>61.007486086776616</v>
      </c>
      <c r="E36" s="50">
        <v>259.45920258367687</v>
      </c>
      <c r="F36" s="50">
        <v>5638.649129458061</v>
      </c>
      <c r="G36" s="50">
        <v>2669.123729146751</v>
      </c>
      <c r="H36" s="48">
        <v>476.34586199989167</v>
      </c>
      <c r="I36" s="50">
        <v>8.6760039841439553</v>
      </c>
      <c r="J36" s="50">
        <v>868.91074902580669</v>
      </c>
      <c r="K36" s="50">
        <v>0.87341281231542045</v>
      </c>
      <c r="L36" s="50">
        <v>1.216218503875838</v>
      </c>
      <c r="M36" s="50">
        <v>157.6324011750288</v>
      </c>
      <c r="N36" s="50">
        <v>13.367584184581771</v>
      </c>
      <c r="O36" s="50">
        <v>14.252955066646415</v>
      </c>
      <c r="P36" s="51">
        <f t="shared" si="0"/>
        <v>15.82451256293567</v>
      </c>
      <c r="Q36" s="51">
        <f t="shared" si="1"/>
        <v>28.701922715179474</v>
      </c>
      <c r="R36" s="51">
        <f t="shared" si="2"/>
        <v>54.251833726374421</v>
      </c>
    </row>
    <row r="37" spans="1:18">
      <c r="A37" s="47">
        <v>36</v>
      </c>
      <c r="B37" s="48">
        <v>1519.2688682510634</v>
      </c>
      <c r="C37" s="49">
        <v>59.64572618061279</v>
      </c>
      <c r="D37" s="50">
        <v>46.121077736809085</v>
      </c>
      <c r="E37" s="50">
        <v>205.07191820424336</v>
      </c>
      <c r="F37" s="50">
        <v>3417.1390638987159</v>
      </c>
      <c r="G37" s="50">
        <v>2024.359959628312</v>
      </c>
      <c r="H37" s="48">
        <v>481.8518976642975</v>
      </c>
      <c r="I37" s="50">
        <v>5.8035829137595236</v>
      </c>
      <c r="J37" s="50">
        <v>437.24909706612289</v>
      </c>
      <c r="K37" s="50">
        <v>0.67135512366971295</v>
      </c>
      <c r="L37" s="50">
        <v>0.93612551868603666</v>
      </c>
      <c r="M37" s="50">
        <v>104.18044336962355</v>
      </c>
      <c r="N37" s="50">
        <v>8.1624010132015723</v>
      </c>
      <c r="O37" s="50">
        <v>8.6164753974831676</v>
      </c>
      <c r="P37" s="51">
        <f t="shared" si="0"/>
        <v>15.703797379663326</v>
      </c>
      <c r="Q37" s="51">
        <f t="shared" si="1"/>
        <v>27.321674807245973</v>
      </c>
      <c r="R37" s="51">
        <f t="shared" si="2"/>
        <v>53.992264961057479</v>
      </c>
    </row>
    <row r="38" spans="1:18">
      <c r="A38" s="47">
        <v>37</v>
      </c>
      <c r="B38" s="48">
        <v>1564.6970799284045</v>
      </c>
      <c r="C38" s="49">
        <v>65.885766909239294</v>
      </c>
      <c r="D38" s="50">
        <v>49.881605047175242</v>
      </c>
      <c r="E38" s="50">
        <v>207.72796114969992</v>
      </c>
      <c r="F38" s="50">
        <v>3152.2083012926278</v>
      </c>
      <c r="G38" s="50">
        <v>2541.5532680186056</v>
      </c>
      <c r="H38" s="48">
        <v>487.70960757128233</v>
      </c>
      <c r="I38" s="50">
        <v>8.6350433987244219</v>
      </c>
      <c r="J38" s="50">
        <v>481.22808931566755</v>
      </c>
      <c r="K38" s="50">
        <v>0.72095562815290992</v>
      </c>
      <c r="L38" s="50">
        <v>1.3227982606762174</v>
      </c>
      <c r="M38" s="50">
        <v>107.39381348479772</v>
      </c>
      <c r="N38" s="50">
        <v>12.87033269812018</v>
      </c>
      <c r="O38" s="50">
        <v>7.9187572426994342</v>
      </c>
      <c r="P38" s="51">
        <f t="shared" si="0"/>
        <v>16.843072759426128</v>
      </c>
      <c r="Q38" s="51">
        <f t="shared" si="1"/>
        <v>28.691460550633803</v>
      </c>
      <c r="R38" s="51">
        <f t="shared" si="2"/>
        <v>53.103687305201561</v>
      </c>
    </row>
    <row r="39" spans="1:18">
      <c r="A39" s="47">
        <v>38</v>
      </c>
      <c r="B39" s="48">
        <v>1347.8033235313424</v>
      </c>
      <c r="C39" s="49">
        <v>56.513891865580909</v>
      </c>
      <c r="D39" s="50">
        <v>53.869429715316592</v>
      </c>
      <c r="E39" s="50">
        <v>157.43763179343125</v>
      </c>
      <c r="F39" s="50">
        <v>3686.5872478030592</v>
      </c>
      <c r="G39" s="50">
        <v>2483.4009662757198</v>
      </c>
      <c r="H39" s="48">
        <v>493.51580006155848</v>
      </c>
      <c r="I39" s="50">
        <v>7.1032705408102661</v>
      </c>
      <c r="J39" s="50">
        <v>630.53359599047053</v>
      </c>
      <c r="K39" s="50">
        <v>0.77494069116499542</v>
      </c>
      <c r="L39" s="50">
        <v>1.0636159664413785</v>
      </c>
      <c r="M39" s="50">
        <v>120.97339563929627</v>
      </c>
      <c r="N39" s="50">
        <v>12.680046467037752</v>
      </c>
      <c r="O39" s="50">
        <v>9.3118456231504325</v>
      </c>
      <c r="P39" s="51">
        <f t="shared" si="0"/>
        <v>16.772147947375711</v>
      </c>
      <c r="Q39" s="51">
        <f t="shared" si="1"/>
        <v>35.971484783668068</v>
      </c>
      <c r="R39" s="51">
        <f t="shared" si="2"/>
        <v>46.72421533460335</v>
      </c>
    </row>
    <row r="40" spans="1:18">
      <c r="A40" s="47">
        <v>39</v>
      </c>
      <c r="B40" s="48">
        <v>2015.8192545871163</v>
      </c>
      <c r="C40" s="49">
        <v>77.256209287413085</v>
      </c>
      <c r="D40" s="50">
        <v>70.120884559076217</v>
      </c>
      <c r="E40" s="50">
        <v>261.36960961281443</v>
      </c>
      <c r="F40" s="50">
        <v>4678.5533466441666</v>
      </c>
      <c r="G40" s="50">
        <v>2412.9647026774282</v>
      </c>
      <c r="H40" s="48">
        <v>522.36821240698885</v>
      </c>
      <c r="I40" s="50">
        <v>8.3992367684886116</v>
      </c>
      <c r="J40" s="50">
        <v>608.96188050805085</v>
      </c>
      <c r="K40" s="50">
        <v>0.87026540889346005</v>
      </c>
      <c r="L40" s="50">
        <v>1.4192569463719993</v>
      </c>
      <c r="M40" s="50">
        <v>129.32108374190838</v>
      </c>
      <c r="N40" s="50">
        <v>14.295941380425965</v>
      </c>
      <c r="O40" s="50">
        <v>11.830489912198786</v>
      </c>
      <c r="P40" s="51">
        <f t="shared" si="0"/>
        <v>15.329987370963345</v>
      </c>
      <c r="Q40" s="51">
        <f t="shared" si="1"/>
        <v>31.306773144249313</v>
      </c>
      <c r="R40" s="51">
        <f t="shared" si="2"/>
        <v>51.863699390320321</v>
      </c>
    </row>
    <row r="41" spans="1:18">
      <c r="A41" s="47">
        <v>40</v>
      </c>
      <c r="B41" s="48">
        <v>2172.8286304279727</v>
      </c>
      <c r="C41" s="49">
        <v>87.64635335049762</v>
      </c>
      <c r="D41" s="50">
        <v>61.613172598364905</v>
      </c>
      <c r="E41" s="50">
        <v>301.2099527300764</v>
      </c>
      <c r="F41" s="50">
        <v>5554.4389018920674</v>
      </c>
      <c r="G41" s="50">
        <v>3278.3352201456382</v>
      </c>
      <c r="H41" s="48">
        <v>532.47488160330943</v>
      </c>
      <c r="I41" s="50">
        <v>11.381154831697364</v>
      </c>
      <c r="J41" s="50">
        <v>791.08133331438319</v>
      </c>
      <c r="K41" s="50">
        <v>1.1645789157978435</v>
      </c>
      <c r="L41" s="50">
        <v>1.5819479307705044</v>
      </c>
      <c r="M41" s="50">
        <v>195.94300852966185</v>
      </c>
      <c r="N41" s="50">
        <v>18.860502208603148</v>
      </c>
      <c r="O41" s="50">
        <v>13.957642513653834</v>
      </c>
      <c r="P41" s="51">
        <f t="shared" si="0"/>
        <v>16.134977627431997</v>
      </c>
      <c r="Q41" s="51">
        <f t="shared" si="1"/>
        <v>25.520583888664195</v>
      </c>
      <c r="R41" s="51">
        <f t="shared" si="2"/>
        <v>55.450291571452347</v>
      </c>
    </row>
    <row r="42" spans="1:18">
      <c r="A42" s="47">
        <v>41</v>
      </c>
      <c r="B42" s="48">
        <v>1790.6565056699108</v>
      </c>
      <c r="C42" s="49">
        <v>56.054728604335757</v>
      </c>
      <c r="D42" s="50">
        <v>60.528417964412363</v>
      </c>
      <c r="E42" s="50">
        <v>174.40055085173054</v>
      </c>
      <c r="F42" s="50">
        <v>3375.2188811076994</v>
      </c>
      <c r="G42" s="50">
        <v>2254.2427787551237</v>
      </c>
      <c r="H42" s="48">
        <v>561.19421836219851</v>
      </c>
      <c r="I42" s="50">
        <v>6.3808235989764359</v>
      </c>
      <c r="J42" s="50">
        <v>629.82068989838388</v>
      </c>
      <c r="K42" s="50">
        <v>0.58690739100512568</v>
      </c>
      <c r="L42" s="50">
        <v>1.1703713929947677</v>
      </c>
      <c r="M42" s="50">
        <v>150.1314143820301</v>
      </c>
      <c r="N42" s="50">
        <v>11.446337433739606</v>
      </c>
      <c r="O42" s="50">
        <v>8.5281168991349503</v>
      </c>
      <c r="P42" s="51">
        <f t="shared" si="0"/>
        <v>12.521603875862247</v>
      </c>
      <c r="Q42" s="51">
        <f t="shared" si="1"/>
        <v>30.422125067247901</v>
      </c>
      <c r="R42" s="51">
        <f t="shared" si="2"/>
        <v>38.957901819698186</v>
      </c>
    </row>
    <row r="43" spans="1:18">
      <c r="A43" s="47">
        <v>42</v>
      </c>
      <c r="B43" s="48">
        <v>1713.1147214939108</v>
      </c>
      <c r="C43" s="49">
        <v>83.773147433015282</v>
      </c>
      <c r="D43" s="50">
        <v>51.741144023897967</v>
      </c>
      <c r="E43" s="50">
        <v>229.215274218118</v>
      </c>
      <c r="F43" s="50">
        <v>3863.8116333253629</v>
      </c>
      <c r="G43" s="50">
        <v>3814.0489759377265</v>
      </c>
      <c r="H43" s="48">
        <v>594.2905707118415</v>
      </c>
      <c r="I43" s="50">
        <v>9.9248576549874112</v>
      </c>
      <c r="J43" s="50">
        <v>804.41640381736261</v>
      </c>
      <c r="K43" s="50">
        <v>1.0326796880020193</v>
      </c>
      <c r="L43" s="50">
        <v>1.5586037703233837</v>
      </c>
      <c r="M43" s="50">
        <v>215.67034758164445</v>
      </c>
      <c r="N43" s="50">
        <v>20.275299424697632</v>
      </c>
      <c r="O43" s="50">
        <v>9.7564778486629606</v>
      </c>
      <c r="P43" s="51">
        <f t="shared" si="0"/>
        <v>19.560429055203365</v>
      </c>
      <c r="Q43" s="51">
        <f t="shared" si="1"/>
        <v>27.182668526074945</v>
      </c>
      <c r="R43" s="51">
        <f t="shared" si="2"/>
        <v>53.520122462839446</v>
      </c>
    </row>
    <row r="44" spans="1:18">
      <c r="A44" s="47">
        <v>43</v>
      </c>
      <c r="B44" s="48">
        <v>1548.6141114626425</v>
      </c>
      <c r="C44" s="49">
        <v>63.026829674621247</v>
      </c>
      <c r="D44" s="50">
        <v>48.381669026823431</v>
      </c>
      <c r="E44" s="50">
        <v>211.95538234415937</v>
      </c>
      <c r="F44" s="50">
        <v>3253.4257817854659</v>
      </c>
      <c r="G44" s="50">
        <v>2834.0967125265929</v>
      </c>
      <c r="H44" s="48">
        <v>599.05283119322485</v>
      </c>
      <c r="I44" s="50">
        <v>9.5066764129112702</v>
      </c>
      <c r="J44" s="50">
        <v>1486.03271044332</v>
      </c>
      <c r="K44" s="50">
        <v>0.81381647834098403</v>
      </c>
      <c r="L44" s="50">
        <v>1.3440179758152395</v>
      </c>
      <c r="M44" s="50">
        <v>129.48561761586322</v>
      </c>
      <c r="N44" s="50">
        <v>14.071786970324693</v>
      </c>
      <c r="O44" s="50">
        <v>8.192595632825217</v>
      </c>
      <c r="P44" s="51">
        <f t="shared" si="0"/>
        <v>16.279544195834138</v>
      </c>
      <c r="Q44" s="51">
        <f t="shared" si="1"/>
        <v>28.117722679806214</v>
      </c>
      <c r="R44" s="51">
        <f t="shared" si="2"/>
        <v>54.747113764569974</v>
      </c>
    </row>
    <row r="45" spans="1:18">
      <c r="A45" s="47">
        <v>44</v>
      </c>
      <c r="B45" s="48">
        <v>1359.6044550219488</v>
      </c>
      <c r="C45" s="49">
        <v>52.217300754961798</v>
      </c>
      <c r="D45" s="50">
        <v>41.033451835994043</v>
      </c>
      <c r="E45" s="50">
        <v>151.17966648658279</v>
      </c>
      <c r="F45" s="50">
        <v>2269.3776633215002</v>
      </c>
      <c r="G45" s="50">
        <v>2798.5099918680826</v>
      </c>
      <c r="H45" s="48">
        <v>599.66213274117024</v>
      </c>
      <c r="I45" s="50">
        <v>8.393613820942619</v>
      </c>
      <c r="J45" s="50">
        <v>817.85244494795131</v>
      </c>
      <c r="K45" s="50">
        <v>0.77881952879174865</v>
      </c>
      <c r="L45" s="50">
        <v>1.2722052882587513</v>
      </c>
      <c r="M45" s="50">
        <v>128.83386396662743</v>
      </c>
      <c r="N45" s="50">
        <v>13.199400181096085</v>
      </c>
      <c r="O45" s="50">
        <v>5.7407139599104378</v>
      </c>
      <c r="P45" s="51">
        <f t="shared" si="0"/>
        <v>15.362497691762513</v>
      </c>
      <c r="Q45" s="51">
        <f t="shared" si="1"/>
        <v>27.162390146624265</v>
      </c>
      <c r="R45" s="51">
        <f t="shared" si="2"/>
        <v>44.477543723300677</v>
      </c>
    </row>
    <row r="46" spans="1:18">
      <c r="A46" s="47">
        <v>45</v>
      </c>
      <c r="B46" s="48">
        <v>1949.0939799501848</v>
      </c>
      <c r="C46" s="49">
        <v>72.919616239895461</v>
      </c>
      <c r="D46" s="50">
        <v>80.974555423783485</v>
      </c>
      <c r="E46" s="50">
        <v>199.20492274157266</v>
      </c>
      <c r="F46" s="50">
        <v>4034.9264212139128</v>
      </c>
      <c r="G46" s="50">
        <v>2477.5949982219463</v>
      </c>
      <c r="H46" s="48">
        <v>620.26803461426516</v>
      </c>
      <c r="I46" s="50">
        <v>8.5896736412654491</v>
      </c>
      <c r="J46" s="50">
        <v>1071.7117655717748</v>
      </c>
      <c r="K46" s="50">
        <v>0.86432445371589917</v>
      </c>
      <c r="L46" s="50">
        <v>1.5776425813678887</v>
      </c>
      <c r="M46" s="50">
        <v>113.14563176061398</v>
      </c>
      <c r="N46" s="50">
        <v>9.4272927873636387</v>
      </c>
      <c r="O46" s="50">
        <v>10.17977163413981</v>
      </c>
      <c r="P46" s="51">
        <f t="shared" si="0"/>
        <v>14.964823038806809</v>
      </c>
      <c r="Q46" s="51">
        <f t="shared" si="1"/>
        <v>37.390244201189184</v>
      </c>
      <c r="R46" s="51">
        <f t="shared" si="2"/>
        <v>40.88154286878747</v>
      </c>
    </row>
    <row r="47" spans="1:18">
      <c r="A47" s="47">
        <v>46</v>
      </c>
      <c r="B47" s="48">
        <v>1743.6115589154329</v>
      </c>
      <c r="C47" s="49">
        <v>81.053104834563044</v>
      </c>
      <c r="D47" s="50">
        <v>62.95838709770095</v>
      </c>
      <c r="E47" s="50">
        <v>216.24969555575922</v>
      </c>
      <c r="F47" s="50">
        <v>4021.2085970036514</v>
      </c>
      <c r="G47" s="50">
        <v>5397.9024618427256</v>
      </c>
      <c r="H47" s="48">
        <v>658.05763878306686</v>
      </c>
      <c r="I47" s="50">
        <v>14.43915998936582</v>
      </c>
      <c r="J47" s="50">
        <v>1454.7057840040281</v>
      </c>
      <c r="K47" s="50">
        <v>1.3370975194138575</v>
      </c>
      <c r="L47" s="50">
        <v>1.9735466726715303</v>
      </c>
      <c r="M47" s="50">
        <v>324.01610920103116</v>
      </c>
      <c r="N47" s="50">
        <v>28.378935543966318</v>
      </c>
      <c r="O47" s="50">
        <v>10.11890786104421</v>
      </c>
      <c r="P47" s="51">
        <f t="shared" si="0"/>
        <v>18.594303168070294</v>
      </c>
      <c r="Q47" s="51">
        <f t="shared" si="1"/>
        <v>32.497231449403955</v>
      </c>
      <c r="R47" s="51">
        <f t="shared" si="2"/>
        <v>49.609603572546071</v>
      </c>
    </row>
    <row r="48" spans="1:18">
      <c r="A48" s="47">
        <v>47</v>
      </c>
      <c r="B48" s="48">
        <v>1837.3877216328435</v>
      </c>
      <c r="C48" s="49">
        <v>83.173950814460866</v>
      </c>
      <c r="D48" s="50">
        <v>75.21449793592015</v>
      </c>
      <c r="E48" s="50">
        <v>169.46041513636681</v>
      </c>
      <c r="F48" s="50">
        <v>4033.9234842828437</v>
      </c>
      <c r="G48" s="50">
        <v>3163.9696504248072</v>
      </c>
      <c r="H48" s="48">
        <v>665.85958260078849</v>
      </c>
      <c r="I48" s="50">
        <v>9.8867053803636544</v>
      </c>
      <c r="J48" s="50">
        <v>686.17551235249573</v>
      </c>
      <c r="K48" s="50">
        <v>0.8619764376847896</v>
      </c>
      <c r="L48" s="50">
        <v>1.5936801297352678</v>
      </c>
      <c r="M48" s="50">
        <v>126.70208157431739</v>
      </c>
      <c r="N48" s="50">
        <v>15.251989452670319</v>
      </c>
      <c r="O48" s="50">
        <v>10.170783757539729</v>
      </c>
      <c r="P48" s="51">
        <f t="shared" si="0"/>
        <v>18.107000462710424</v>
      </c>
      <c r="Q48" s="51">
        <f t="shared" si="1"/>
        <v>36.842005280285044</v>
      </c>
      <c r="R48" s="51">
        <f t="shared" si="2"/>
        <v>36.891596289926504</v>
      </c>
    </row>
    <row r="49" spans="1:18">
      <c r="A49" s="47">
        <v>48</v>
      </c>
      <c r="B49" s="48">
        <v>1907.0990904565631</v>
      </c>
      <c r="C49" s="49">
        <v>78.480811035542473</v>
      </c>
      <c r="D49" s="50">
        <v>61.595671997103572</v>
      </c>
      <c r="E49" s="50">
        <v>256.29361857727918</v>
      </c>
      <c r="F49" s="50">
        <v>4069.5644565227294</v>
      </c>
      <c r="G49" s="50">
        <v>3768.2531543232249</v>
      </c>
      <c r="H49" s="48">
        <v>671.87446349976892</v>
      </c>
      <c r="I49" s="50">
        <v>12.245213107091283</v>
      </c>
      <c r="J49" s="50">
        <v>1169.38510999097</v>
      </c>
      <c r="K49" s="50">
        <v>1.0324794418087744</v>
      </c>
      <c r="L49" s="50">
        <v>1.6862799988879427</v>
      </c>
      <c r="M49" s="50">
        <v>232.55100847376366</v>
      </c>
      <c r="N49" s="50">
        <v>20.09527671295097</v>
      </c>
      <c r="O49" s="50">
        <v>10.17789709033527</v>
      </c>
      <c r="P49" s="51">
        <f t="shared" si="0"/>
        <v>16.460772579311339</v>
      </c>
      <c r="Q49" s="51">
        <f t="shared" si="1"/>
        <v>29.068287576038699</v>
      </c>
      <c r="R49" s="51">
        <f t="shared" si="2"/>
        <v>53.755700447829803</v>
      </c>
    </row>
    <row r="50" spans="1:18">
      <c r="A50" s="47">
        <v>49</v>
      </c>
      <c r="B50" s="48">
        <v>1336.4249482751059</v>
      </c>
      <c r="C50" s="49">
        <v>75.253588539372302</v>
      </c>
      <c r="D50" s="50">
        <v>56.438320877536029</v>
      </c>
      <c r="E50" s="50">
        <v>124.68945476538811</v>
      </c>
      <c r="F50" s="50">
        <v>3741.5436749434762</v>
      </c>
      <c r="G50" s="50">
        <v>2980.95133405466</v>
      </c>
      <c r="H50" s="48">
        <v>709.55250958535009</v>
      </c>
      <c r="I50" s="50">
        <v>8.1317739984333368</v>
      </c>
      <c r="J50" s="50">
        <v>745.95679106139778</v>
      </c>
      <c r="K50" s="50">
        <v>0.84700897658182517</v>
      </c>
      <c r="L50" s="50">
        <v>1.4833948394324625</v>
      </c>
      <c r="M50" s="50">
        <v>140.66295806018113</v>
      </c>
      <c r="N50" s="50">
        <v>11.776309389740428</v>
      </c>
      <c r="O50" s="50">
        <v>9.4921491609394728</v>
      </c>
      <c r="P50" s="51">
        <f t="shared" si="0"/>
        <v>22.523850257809222</v>
      </c>
      <c r="Q50" s="51">
        <f t="shared" si="1"/>
        <v>38.007737625178095</v>
      </c>
      <c r="R50" s="51">
        <f t="shared" si="2"/>
        <v>37.32030142847065</v>
      </c>
    </row>
    <row r="51" spans="1:18">
      <c r="A51" s="47">
        <v>50</v>
      </c>
      <c r="B51" s="48">
        <v>1139.1380929252427</v>
      </c>
      <c r="C51" s="49">
        <v>61.68532279083589</v>
      </c>
      <c r="D51" s="50">
        <v>46.724335981691652</v>
      </c>
      <c r="E51" s="50">
        <v>109.25159162801772</v>
      </c>
      <c r="F51" s="50">
        <v>2240.4412912865182</v>
      </c>
      <c r="G51" s="50">
        <v>3354.7283996406281</v>
      </c>
      <c r="H51" s="48">
        <v>791.95453381949017</v>
      </c>
      <c r="I51" s="50">
        <v>8.476717954262412</v>
      </c>
      <c r="J51" s="50">
        <v>687.53007882931365</v>
      </c>
      <c r="K51" s="50">
        <v>0.85278446817290177</v>
      </c>
      <c r="L51" s="50">
        <v>1.5533736695687943</v>
      </c>
      <c r="M51" s="50">
        <v>144.60551433002306</v>
      </c>
      <c r="N51" s="50">
        <v>15.263809711231611</v>
      </c>
      <c r="O51" s="50">
        <v>5.6628534251939726</v>
      </c>
      <c r="P51" s="51">
        <f t="shared" si="0"/>
        <v>21.660349407658362</v>
      </c>
      <c r="Q51" s="51">
        <f t="shared" si="1"/>
        <v>36.915543993033857</v>
      </c>
      <c r="R51" s="51">
        <f t="shared" si="2"/>
        <v>38.362896406164687</v>
      </c>
    </row>
    <row r="52" spans="1:18">
      <c r="B52" s="48"/>
    </row>
    <row r="53" spans="1:18" s="59" customFormat="1">
      <c r="A53" s="54" t="s">
        <v>160</v>
      </c>
      <c r="B53" s="55"/>
      <c r="C53" s="56"/>
      <c r="D53" s="55"/>
      <c r="E53" s="55"/>
      <c r="F53" s="55"/>
      <c r="G53" s="55"/>
      <c r="H53" s="55"/>
      <c r="I53" s="57"/>
      <c r="J53" s="55"/>
      <c r="K53" s="58"/>
      <c r="L53" s="58"/>
      <c r="M53" s="55"/>
      <c r="N53" s="57"/>
      <c r="O53" s="57"/>
      <c r="P53" s="57"/>
      <c r="Q53" s="57"/>
      <c r="R53" s="57"/>
    </row>
    <row r="54" spans="1:18" s="59" customFormat="1">
      <c r="A54" s="54" t="s">
        <v>161</v>
      </c>
      <c r="B54" s="55"/>
      <c r="C54" s="56"/>
      <c r="D54" s="55"/>
      <c r="E54" s="55"/>
      <c r="F54" s="55"/>
      <c r="G54" s="55"/>
      <c r="H54" s="55"/>
      <c r="I54" s="57"/>
      <c r="J54" s="55"/>
      <c r="K54" s="58"/>
      <c r="L54" s="58"/>
      <c r="M54" s="55"/>
      <c r="N54" s="57"/>
      <c r="O54" s="57"/>
      <c r="P54" s="57"/>
      <c r="Q54" s="57"/>
      <c r="R54" s="57"/>
    </row>
    <row r="55" spans="1:18" s="59" customFormat="1">
      <c r="A55" s="54" t="s">
        <v>162</v>
      </c>
      <c r="B55" s="60"/>
      <c r="C55" s="61"/>
      <c r="D55" s="60"/>
      <c r="E55" s="60"/>
      <c r="F55" s="60"/>
      <c r="G55" s="60"/>
      <c r="H55" s="60"/>
      <c r="I55" s="62"/>
      <c r="J55" s="60"/>
      <c r="K55" s="63"/>
      <c r="L55" s="63"/>
      <c r="M55" s="60"/>
      <c r="N55" s="62"/>
      <c r="O55" s="62"/>
      <c r="P55" s="62"/>
      <c r="Q55" s="62"/>
      <c r="R55" s="62"/>
    </row>
    <row r="56" spans="1:18" s="59" customFormat="1">
      <c r="A56" s="64" t="s">
        <v>163</v>
      </c>
      <c r="B56" s="60"/>
      <c r="C56" s="61"/>
      <c r="D56" s="60"/>
      <c r="E56" s="60"/>
      <c r="F56" s="60"/>
      <c r="G56" s="60"/>
      <c r="H56" s="60"/>
      <c r="I56" s="62"/>
      <c r="J56" s="60"/>
      <c r="K56" s="63"/>
      <c r="L56" s="63"/>
      <c r="M56" s="60"/>
      <c r="N56" s="62"/>
      <c r="O56" s="62"/>
      <c r="P56" s="62"/>
      <c r="Q56" s="62"/>
      <c r="R56" s="62"/>
    </row>
    <row r="57" spans="1:18" s="59" customFormat="1">
      <c r="A57" s="64" t="s">
        <v>164</v>
      </c>
      <c r="B57" s="60"/>
      <c r="C57" s="61"/>
      <c r="D57" s="60"/>
      <c r="E57" s="60"/>
      <c r="F57" s="60"/>
      <c r="G57" s="60"/>
      <c r="H57" s="60"/>
      <c r="I57" s="62"/>
      <c r="J57" s="60"/>
      <c r="K57" s="63"/>
      <c r="L57" s="63"/>
      <c r="M57" s="60"/>
      <c r="N57" s="62"/>
      <c r="O57" s="62"/>
      <c r="P57" s="62"/>
      <c r="Q57" s="62"/>
      <c r="R57" s="62"/>
    </row>
    <row r="58" spans="1:18" s="59" customFormat="1">
      <c r="A58" s="64" t="s">
        <v>165</v>
      </c>
      <c r="B58" s="60"/>
      <c r="C58" s="61"/>
      <c r="D58" s="60"/>
      <c r="E58" s="60"/>
      <c r="F58" s="60"/>
      <c r="G58" s="60"/>
      <c r="H58" s="60"/>
      <c r="I58" s="62"/>
      <c r="J58" s="60"/>
      <c r="K58" s="63"/>
      <c r="L58" s="63"/>
      <c r="M58" s="60"/>
      <c r="N58" s="62"/>
      <c r="O58" s="62"/>
      <c r="P58" s="62"/>
      <c r="Q58" s="62"/>
      <c r="R58" s="62"/>
    </row>
    <row r="59" spans="1:18" s="59" customFormat="1">
      <c r="A59" s="54" t="s">
        <v>166</v>
      </c>
      <c r="B59" s="60"/>
      <c r="C59" s="61"/>
      <c r="D59" s="60"/>
      <c r="E59" s="60"/>
      <c r="F59" s="60"/>
      <c r="G59" s="60"/>
      <c r="H59" s="60"/>
      <c r="I59" s="62"/>
      <c r="J59" s="60"/>
      <c r="K59" s="63"/>
      <c r="L59" s="63"/>
      <c r="M59" s="60"/>
      <c r="N59" s="62"/>
      <c r="O59" s="62"/>
      <c r="P59" s="62"/>
      <c r="Q59" s="62"/>
      <c r="R59" s="62"/>
    </row>
    <row r="60" spans="1:18" s="59" customFormat="1">
      <c r="A60" s="65"/>
      <c r="B60" s="66"/>
      <c r="C60" s="67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9"/>
      <c r="Q60" s="69"/>
      <c r="R60" s="69"/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520BF-10E2-494A-947E-B4F070C6C0CB}">
  <dimension ref="A1:D31"/>
  <sheetViews>
    <sheetView zoomScaleNormal="100" workbookViewId="0"/>
  </sheetViews>
  <sheetFormatPr defaultRowHeight="18.75"/>
  <cols>
    <col min="1" max="1" width="3.5" style="4" bestFit="1" customWidth="1"/>
    <col min="2" max="3" width="9" style="4"/>
    <col min="4" max="16384" width="9" style="3"/>
  </cols>
  <sheetData>
    <row r="1" spans="1:4">
      <c r="A1" s="7" t="s">
        <v>9</v>
      </c>
      <c r="B1" s="7" t="s">
        <v>7</v>
      </c>
      <c r="C1" s="7" t="s">
        <v>8</v>
      </c>
      <c r="D1" s="7" t="s">
        <v>10</v>
      </c>
    </row>
    <row r="2" spans="1:4">
      <c r="A2" s="4">
        <v>1</v>
      </c>
      <c r="B2" s="5">
        <v>3</v>
      </c>
      <c r="C2" s="6">
        <v>0.18</v>
      </c>
      <c r="D2" s="4">
        <f>LN(C2)</f>
        <v>-1.7147984280919266</v>
      </c>
    </row>
    <row r="3" spans="1:4">
      <c r="A3" s="4">
        <v>2</v>
      </c>
      <c r="B3" s="5">
        <v>3.6</v>
      </c>
      <c r="C3" s="6">
        <v>0.03</v>
      </c>
      <c r="D3" s="4">
        <f t="shared" ref="D3:D31" si="0">LN(C3)</f>
        <v>-3.5065578973199818</v>
      </c>
    </row>
    <row r="4" spans="1:4">
      <c r="A4" s="4">
        <v>3</v>
      </c>
      <c r="B4" s="5">
        <v>3.1</v>
      </c>
      <c r="C4" s="6">
        <v>0.54</v>
      </c>
      <c r="D4" s="4">
        <f t="shared" si="0"/>
        <v>-0.61618613942381695</v>
      </c>
    </row>
    <row r="5" spans="1:4">
      <c r="A5" s="4">
        <v>4</v>
      </c>
      <c r="B5" s="5">
        <v>3</v>
      </c>
      <c r="C5" s="6">
        <v>1.79</v>
      </c>
      <c r="D5" s="4">
        <f t="shared" si="0"/>
        <v>0.58221561985266368</v>
      </c>
    </row>
    <row r="6" spans="1:4">
      <c r="A6" s="4">
        <v>5</v>
      </c>
      <c r="B6" s="5">
        <v>3.3</v>
      </c>
      <c r="C6" s="6">
        <v>0.4</v>
      </c>
      <c r="D6" s="4">
        <f t="shared" si="0"/>
        <v>-0.916290731874155</v>
      </c>
    </row>
    <row r="7" spans="1:4">
      <c r="A7" s="4">
        <v>6</v>
      </c>
      <c r="B7" s="5">
        <v>2.9</v>
      </c>
      <c r="C7" s="6">
        <v>7.0000000000000007E-2</v>
      </c>
      <c r="D7" s="4">
        <f t="shared" si="0"/>
        <v>-2.6592600369327779</v>
      </c>
    </row>
    <row r="8" spans="1:4">
      <c r="A8" s="4">
        <v>7</v>
      </c>
      <c r="B8" s="5">
        <v>3.4</v>
      </c>
      <c r="C8" s="6">
        <v>0.12</v>
      </c>
      <c r="D8" s="4">
        <f t="shared" si="0"/>
        <v>-2.120263536200091</v>
      </c>
    </row>
    <row r="9" spans="1:4">
      <c r="A9" s="4">
        <v>8</v>
      </c>
      <c r="B9" s="5">
        <v>2.7</v>
      </c>
      <c r="C9" s="6">
        <v>4.54</v>
      </c>
      <c r="D9" s="4">
        <f t="shared" si="0"/>
        <v>1.5129270120532565</v>
      </c>
    </row>
    <row r="10" spans="1:4">
      <c r="A10" s="4">
        <v>9</v>
      </c>
      <c r="B10" s="5">
        <v>4</v>
      </c>
      <c r="C10" s="6">
        <v>7.0000000000000007E-2</v>
      </c>
      <c r="D10" s="4">
        <f t="shared" si="0"/>
        <v>-2.6592600369327779</v>
      </c>
    </row>
    <row r="11" spans="1:4">
      <c r="A11" s="4">
        <v>10</v>
      </c>
      <c r="B11" s="5">
        <v>3.2</v>
      </c>
      <c r="C11" s="6">
        <v>0.08</v>
      </c>
      <c r="D11" s="4">
        <f t="shared" si="0"/>
        <v>-2.5257286443082556</v>
      </c>
    </row>
    <row r="12" spans="1:4">
      <c r="A12" s="4">
        <v>11</v>
      </c>
      <c r="B12" s="5">
        <v>3.4</v>
      </c>
      <c r="C12" s="6">
        <v>0.02</v>
      </c>
      <c r="D12" s="4">
        <f t="shared" si="0"/>
        <v>-3.912023005428146</v>
      </c>
    </row>
    <row r="13" spans="1:4">
      <c r="A13" s="4">
        <v>12</v>
      </c>
      <c r="B13" s="5">
        <v>3.8</v>
      </c>
      <c r="C13" s="6">
        <v>0.03</v>
      </c>
      <c r="D13" s="4">
        <f t="shared" si="0"/>
        <v>-3.5065578973199818</v>
      </c>
    </row>
    <row r="14" spans="1:4">
      <c r="A14" s="4">
        <v>13</v>
      </c>
      <c r="B14" s="5">
        <v>3.9</v>
      </c>
      <c r="C14" s="6">
        <v>0.19</v>
      </c>
      <c r="D14" s="4">
        <f t="shared" si="0"/>
        <v>-1.6607312068216509</v>
      </c>
    </row>
    <row r="15" spans="1:4">
      <c r="A15" s="4">
        <v>14</v>
      </c>
      <c r="B15" s="5">
        <v>3</v>
      </c>
      <c r="C15" s="6">
        <v>0.06</v>
      </c>
      <c r="D15" s="4">
        <f t="shared" si="0"/>
        <v>-2.8134107167600364</v>
      </c>
    </row>
    <row r="16" spans="1:4">
      <c r="A16" s="4">
        <v>15</v>
      </c>
      <c r="B16" s="5">
        <v>3.8</v>
      </c>
      <c r="C16" s="6">
        <v>0.09</v>
      </c>
      <c r="D16" s="4">
        <f t="shared" si="0"/>
        <v>-2.4079456086518722</v>
      </c>
    </row>
    <row r="17" spans="1:4">
      <c r="A17" s="4">
        <v>16</v>
      </c>
      <c r="B17" s="5">
        <v>2.8</v>
      </c>
      <c r="C17" s="6">
        <v>0.31</v>
      </c>
      <c r="D17" s="4">
        <f t="shared" si="0"/>
        <v>-1.1711829815029451</v>
      </c>
    </row>
    <row r="18" spans="1:4">
      <c r="A18" s="4">
        <v>17</v>
      </c>
      <c r="B18" s="5">
        <v>3.2</v>
      </c>
      <c r="C18" s="6">
        <v>0.24</v>
      </c>
      <c r="D18" s="4">
        <f t="shared" si="0"/>
        <v>-1.4271163556401458</v>
      </c>
    </row>
    <row r="19" spans="1:4">
      <c r="A19" s="4">
        <v>18</v>
      </c>
      <c r="B19" s="5">
        <v>3.7</v>
      </c>
      <c r="C19" s="6">
        <v>0.05</v>
      </c>
      <c r="D19" s="4">
        <f t="shared" si="0"/>
        <v>-2.9957322735539909</v>
      </c>
    </row>
    <row r="20" spans="1:4">
      <c r="A20" s="4">
        <v>19</v>
      </c>
      <c r="B20" s="5">
        <v>3.3</v>
      </c>
      <c r="C20" s="6">
        <v>0.79</v>
      </c>
      <c r="D20" s="4">
        <f t="shared" si="0"/>
        <v>-0.23572233352106983</v>
      </c>
    </row>
    <row r="21" spans="1:4">
      <c r="A21" s="4">
        <v>20</v>
      </c>
      <c r="B21" s="5">
        <v>2.6</v>
      </c>
      <c r="C21" s="6">
        <v>3.84</v>
      </c>
      <c r="D21" s="4">
        <f t="shared" si="0"/>
        <v>1.3454723665996355</v>
      </c>
    </row>
    <row r="22" spans="1:4">
      <c r="A22" s="4">
        <v>21</v>
      </c>
      <c r="B22" s="5">
        <v>3.3</v>
      </c>
      <c r="C22" s="6">
        <v>0.35</v>
      </c>
      <c r="D22" s="4">
        <f t="shared" si="0"/>
        <v>-1.0498221244986778</v>
      </c>
    </row>
    <row r="23" spans="1:4">
      <c r="A23" s="4">
        <v>22</v>
      </c>
      <c r="B23" s="5">
        <v>2.6</v>
      </c>
      <c r="C23" s="6">
        <v>0.37</v>
      </c>
      <c r="D23" s="4">
        <f t="shared" si="0"/>
        <v>-0.9942522733438669</v>
      </c>
    </row>
    <row r="24" spans="1:4">
      <c r="A24" s="4">
        <v>23</v>
      </c>
      <c r="B24" s="5">
        <v>3.7</v>
      </c>
      <c r="C24" s="6">
        <v>0.21</v>
      </c>
      <c r="D24" s="4">
        <f t="shared" si="0"/>
        <v>-1.5606477482646683</v>
      </c>
    </row>
    <row r="25" spans="1:4">
      <c r="A25" s="4">
        <v>24</v>
      </c>
      <c r="B25" s="5">
        <v>3</v>
      </c>
      <c r="C25" s="6">
        <v>0.49</v>
      </c>
      <c r="D25" s="4">
        <f t="shared" si="0"/>
        <v>-0.71334988787746478</v>
      </c>
    </row>
    <row r="26" spans="1:4">
      <c r="A26" s="4">
        <v>25</v>
      </c>
      <c r="B26" s="5">
        <v>3.5</v>
      </c>
      <c r="C26" s="6">
        <v>0.03</v>
      </c>
      <c r="D26" s="4">
        <f t="shared" si="0"/>
        <v>-3.5065578973199818</v>
      </c>
    </row>
    <row r="27" spans="1:4">
      <c r="A27" s="4">
        <v>26</v>
      </c>
      <c r="B27" s="5">
        <v>3.6</v>
      </c>
      <c r="C27" s="6">
        <v>0.01</v>
      </c>
      <c r="D27" s="4">
        <f t="shared" si="0"/>
        <v>-4.6051701859880909</v>
      </c>
    </row>
    <row r="28" spans="1:4">
      <c r="A28" s="4">
        <v>27</v>
      </c>
      <c r="B28" s="5">
        <v>3.4</v>
      </c>
      <c r="C28" s="6">
        <v>0.06</v>
      </c>
      <c r="D28" s="4">
        <f t="shared" si="0"/>
        <v>-2.8134107167600364</v>
      </c>
    </row>
    <row r="29" spans="1:4">
      <c r="A29" s="4">
        <v>28</v>
      </c>
      <c r="B29" s="5">
        <v>2.8</v>
      </c>
      <c r="C29" s="6">
        <v>0.15</v>
      </c>
      <c r="D29" s="4">
        <f t="shared" si="0"/>
        <v>-1.8971199848858813</v>
      </c>
    </row>
    <row r="30" spans="1:4">
      <c r="A30" s="4">
        <v>29</v>
      </c>
      <c r="B30" s="5">
        <v>3.5</v>
      </c>
      <c r="C30" s="6">
        <v>0.09</v>
      </c>
      <c r="D30" s="4">
        <f t="shared" si="0"/>
        <v>-2.4079456086518722</v>
      </c>
    </row>
    <row r="31" spans="1:4">
      <c r="A31" s="4">
        <v>30</v>
      </c>
      <c r="B31" s="5">
        <v>3.2</v>
      </c>
      <c r="C31" s="6">
        <v>1.91</v>
      </c>
      <c r="D31" s="4">
        <f t="shared" si="0"/>
        <v>0.64710324205853842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AA28F-9AF1-4640-8240-659AA1DDB7C3}">
  <dimension ref="A1:D31"/>
  <sheetViews>
    <sheetView zoomScaleNormal="100" workbookViewId="0"/>
  </sheetViews>
  <sheetFormatPr defaultRowHeight="18.75"/>
  <cols>
    <col min="1" max="1" width="3.625" style="4" customWidth="1"/>
    <col min="2" max="3" width="10.625" style="4" customWidth="1"/>
    <col min="4" max="4" width="10.625" style="3" customWidth="1"/>
    <col min="5" max="16384" width="9" style="3"/>
  </cols>
  <sheetData>
    <row r="1" spans="1:4">
      <c r="A1" s="7" t="s">
        <v>9</v>
      </c>
      <c r="B1" s="7" t="s">
        <v>7</v>
      </c>
      <c r="C1" s="7" t="s">
        <v>8</v>
      </c>
      <c r="D1" s="7" t="s">
        <v>10</v>
      </c>
    </row>
    <row r="2" spans="1:4">
      <c r="A2" s="4">
        <v>1</v>
      </c>
      <c r="B2" s="5">
        <v>3</v>
      </c>
      <c r="C2" s="6">
        <v>0.18</v>
      </c>
      <c r="D2" s="4">
        <f>LN(C2)</f>
        <v>-1.7147984280919266</v>
      </c>
    </row>
    <row r="3" spans="1:4">
      <c r="A3" s="4">
        <v>2</v>
      </c>
      <c r="B3" s="5">
        <v>3.6</v>
      </c>
      <c r="C3" s="6">
        <v>0.03</v>
      </c>
      <c r="D3" s="4">
        <f t="shared" ref="D3:D31" si="0">LN(C3)</f>
        <v>-3.5065578973199818</v>
      </c>
    </row>
    <row r="4" spans="1:4">
      <c r="A4" s="4">
        <v>3</v>
      </c>
      <c r="B4" s="5">
        <v>3.1</v>
      </c>
      <c r="C4" s="6">
        <v>0.54</v>
      </c>
      <c r="D4" s="4">
        <f t="shared" si="0"/>
        <v>-0.61618613942381695</v>
      </c>
    </row>
    <row r="5" spans="1:4">
      <c r="A5" s="4">
        <v>4</v>
      </c>
      <c r="B5" s="5">
        <v>3</v>
      </c>
      <c r="C5" s="6">
        <v>1.79</v>
      </c>
      <c r="D5" s="4">
        <f t="shared" si="0"/>
        <v>0.58221561985266368</v>
      </c>
    </row>
    <row r="6" spans="1:4">
      <c r="A6" s="4">
        <v>5</v>
      </c>
      <c r="B6" s="5">
        <v>3.3</v>
      </c>
      <c r="C6" s="6">
        <v>0.4</v>
      </c>
      <c r="D6" s="4">
        <f t="shared" si="0"/>
        <v>-0.916290731874155</v>
      </c>
    </row>
    <row r="7" spans="1:4">
      <c r="A7" s="4">
        <v>6</v>
      </c>
      <c r="B7" s="5">
        <v>2.9</v>
      </c>
      <c r="C7" s="6">
        <v>7.0000000000000007E-2</v>
      </c>
      <c r="D7" s="4">
        <f t="shared" si="0"/>
        <v>-2.6592600369327779</v>
      </c>
    </row>
    <row r="8" spans="1:4">
      <c r="A8" s="4">
        <v>7</v>
      </c>
      <c r="B8" s="5">
        <v>3.4</v>
      </c>
      <c r="C8" s="6">
        <v>0.12</v>
      </c>
      <c r="D8" s="4">
        <f t="shared" si="0"/>
        <v>-2.120263536200091</v>
      </c>
    </row>
    <row r="9" spans="1:4">
      <c r="A9" s="4">
        <v>8</v>
      </c>
      <c r="B9" s="5">
        <v>2.7</v>
      </c>
      <c r="C9" s="6">
        <v>4.54</v>
      </c>
      <c r="D9" s="4">
        <f t="shared" si="0"/>
        <v>1.5129270120532565</v>
      </c>
    </row>
    <row r="10" spans="1:4">
      <c r="A10" s="4">
        <v>9</v>
      </c>
      <c r="B10" s="5">
        <v>4</v>
      </c>
      <c r="C10" s="6">
        <v>7.0000000000000007E-2</v>
      </c>
      <c r="D10" s="4">
        <f t="shared" si="0"/>
        <v>-2.6592600369327779</v>
      </c>
    </row>
    <row r="11" spans="1:4">
      <c r="A11" s="4">
        <v>10</v>
      </c>
      <c r="B11" s="5">
        <v>3.2</v>
      </c>
      <c r="C11" s="6">
        <v>0.08</v>
      </c>
      <c r="D11" s="4">
        <f t="shared" si="0"/>
        <v>-2.5257286443082556</v>
      </c>
    </row>
    <row r="12" spans="1:4">
      <c r="A12" s="4">
        <v>11</v>
      </c>
      <c r="B12" s="5">
        <v>3.4</v>
      </c>
      <c r="C12" s="6">
        <v>0.02</v>
      </c>
      <c r="D12" s="4">
        <f t="shared" si="0"/>
        <v>-3.912023005428146</v>
      </c>
    </row>
    <row r="13" spans="1:4">
      <c r="A13" s="4">
        <v>12</v>
      </c>
      <c r="B13" s="5">
        <v>3.8</v>
      </c>
      <c r="C13" s="6">
        <v>0.03</v>
      </c>
      <c r="D13" s="4">
        <f t="shared" si="0"/>
        <v>-3.5065578973199818</v>
      </c>
    </row>
    <row r="14" spans="1:4">
      <c r="A14" s="4">
        <v>13</v>
      </c>
      <c r="B14" s="5">
        <v>3.9</v>
      </c>
      <c r="C14" s="6">
        <v>0.19</v>
      </c>
      <c r="D14" s="4">
        <f t="shared" si="0"/>
        <v>-1.6607312068216509</v>
      </c>
    </row>
    <row r="15" spans="1:4">
      <c r="A15" s="4">
        <v>14</v>
      </c>
      <c r="B15" s="5">
        <v>3</v>
      </c>
      <c r="C15" s="6">
        <v>0.06</v>
      </c>
      <c r="D15" s="4">
        <f t="shared" si="0"/>
        <v>-2.8134107167600364</v>
      </c>
    </row>
    <row r="16" spans="1:4">
      <c r="A16" s="4">
        <v>15</v>
      </c>
      <c r="B16" s="5">
        <v>3.8</v>
      </c>
      <c r="C16" s="6">
        <v>0.09</v>
      </c>
      <c r="D16" s="4">
        <f t="shared" si="0"/>
        <v>-2.4079456086518722</v>
      </c>
    </row>
    <row r="17" spans="1:4">
      <c r="A17" s="4">
        <v>16</v>
      </c>
      <c r="B17" s="5">
        <v>2.8</v>
      </c>
      <c r="C17" s="6">
        <v>0.31</v>
      </c>
      <c r="D17" s="4">
        <f t="shared" si="0"/>
        <v>-1.1711829815029451</v>
      </c>
    </row>
    <row r="18" spans="1:4">
      <c r="A18" s="4">
        <v>17</v>
      </c>
      <c r="B18" s="5">
        <v>3.2</v>
      </c>
      <c r="C18" s="6">
        <v>0.24</v>
      </c>
      <c r="D18" s="4">
        <f t="shared" si="0"/>
        <v>-1.4271163556401458</v>
      </c>
    </row>
    <row r="19" spans="1:4">
      <c r="A19" s="4">
        <v>18</v>
      </c>
      <c r="B19" s="5">
        <v>3.7</v>
      </c>
      <c r="C19" s="6">
        <v>0.05</v>
      </c>
      <c r="D19" s="4">
        <f t="shared" si="0"/>
        <v>-2.9957322735539909</v>
      </c>
    </row>
    <row r="20" spans="1:4">
      <c r="A20" s="4">
        <v>19</v>
      </c>
      <c r="B20" s="5">
        <v>3.3</v>
      </c>
      <c r="C20" s="6">
        <v>0.79</v>
      </c>
      <c r="D20" s="4">
        <f t="shared" si="0"/>
        <v>-0.23572233352106983</v>
      </c>
    </row>
    <row r="21" spans="1:4">
      <c r="A21" s="4">
        <v>20</v>
      </c>
      <c r="B21" s="5">
        <v>2.6</v>
      </c>
      <c r="C21" s="6">
        <v>3.84</v>
      </c>
      <c r="D21" s="4">
        <f t="shared" si="0"/>
        <v>1.3454723665996355</v>
      </c>
    </row>
    <row r="22" spans="1:4">
      <c r="A22" s="4">
        <v>21</v>
      </c>
      <c r="B22" s="5">
        <v>3.3</v>
      </c>
      <c r="C22" s="6">
        <v>0.35</v>
      </c>
      <c r="D22" s="4">
        <f t="shared" si="0"/>
        <v>-1.0498221244986778</v>
      </c>
    </row>
    <row r="23" spans="1:4">
      <c r="A23" s="4">
        <v>22</v>
      </c>
      <c r="B23" s="5">
        <v>2.6</v>
      </c>
      <c r="C23" s="6">
        <v>0.37</v>
      </c>
      <c r="D23" s="4">
        <f t="shared" si="0"/>
        <v>-0.9942522733438669</v>
      </c>
    </row>
    <row r="24" spans="1:4">
      <c r="A24" s="4">
        <v>23</v>
      </c>
      <c r="B24" s="5">
        <v>3.7</v>
      </c>
      <c r="C24" s="6">
        <v>0.21</v>
      </c>
      <c r="D24" s="4">
        <f t="shared" si="0"/>
        <v>-1.5606477482646683</v>
      </c>
    </row>
    <row r="25" spans="1:4">
      <c r="A25" s="4">
        <v>24</v>
      </c>
      <c r="B25" s="5">
        <v>3</v>
      </c>
      <c r="C25" s="6">
        <v>0.49</v>
      </c>
      <c r="D25" s="4">
        <f t="shared" si="0"/>
        <v>-0.71334988787746478</v>
      </c>
    </row>
    <row r="26" spans="1:4">
      <c r="A26" s="4">
        <v>25</v>
      </c>
      <c r="B26" s="5">
        <v>3.5</v>
      </c>
      <c r="C26" s="6">
        <v>0.03</v>
      </c>
      <c r="D26" s="4">
        <f t="shared" si="0"/>
        <v>-3.5065578973199818</v>
      </c>
    </row>
    <row r="27" spans="1:4">
      <c r="A27" s="4">
        <v>26</v>
      </c>
      <c r="B27" s="5">
        <v>3.6</v>
      </c>
      <c r="C27" s="6">
        <v>0.01</v>
      </c>
      <c r="D27" s="4">
        <f t="shared" si="0"/>
        <v>-4.6051701859880909</v>
      </c>
    </row>
    <row r="28" spans="1:4">
      <c r="A28" s="4">
        <v>27</v>
      </c>
      <c r="B28" s="5">
        <v>3.4</v>
      </c>
      <c r="C28" s="6">
        <v>0.06</v>
      </c>
      <c r="D28" s="4">
        <f t="shared" si="0"/>
        <v>-2.8134107167600364</v>
      </c>
    </row>
    <row r="29" spans="1:4">
      <c r="A29" s="4">
        <v>28</v>
      </c>
      <c r="B29" s="5">
        <v>2.8</v>
      </c>
      <c r="C29" s="6">
        <v>0.15</v>
      </c>
      <c r="D29" s="4">
        <f t="shared" si="0"/>
        <v>-1.8971199848858813</v>
      </c>
    </row>
    <row r="30" spans="1:4">
      <c r="A30" s="4">
        <v>29</v>
      </c>
      <c r="B30" s="5">
        <v>3.5</v>
      </c>
      <c r="C30" s="6">
        <v>0.09</v>
      </c>
      <c r="D30" s="4">
        <f t="shared" si="0"/>
        <v>-2.4079456086518722</v>
      </c>
    </row>
    <row r="31" spans="1:4">
      <c r="A31" s="4">
        <v>30</v>
      </c>
      <c r="B31" s="5">
        <v>3.2</v>
      </c>
      <c r="C31" s="6">
        <v>1.91</v>
      </c>
      <c r="D31" s="4">
        <f t="shared" si="0"/>
        <v>0.64710324205853842</v>
      </c>
    </row>
  </sheetData>
  <phoneticPr fontId="1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8A3A0-455D-4A98-A16E-F24592241FC8}">
  <dimension ref="A1:D4"/>
  <sheetViews>
    <sheetView workbookViewId="0"/>
  </sheetViews>
  <sheetFormatPr defaultRowHeight="18.75"/>
  <sheetData>
    <row r="1" spans="1:4">
      <c r="C1" s="9" t="s">
        <v>11</v>
      </c>
    </row>
    <row r="2" spans="1:4">
      <c r="A2" s="9" t="s">
        <v>12</v>
      </c>
      <c r="B2" s="8" t="s">
        <v>13</v>
      </c>
      <c r="C2" s="9" t="s">
        <v>2</v>
      </c>
      <c r="D2" s="9" t="s">
        <v>3</v>
      </c>
    </row>
    <row r="3" spans="1:4">
      <c r="A3" s="9" t="s">
        <v>14</v>
      </c>
      <c r="B3">
        <v>12</v>
      </c>
      <c r="C3">
        <v>8</v>
      </c>
      <c r="D3">
        <v>4</v>
      </c>
    </row>
    <row r="4" spans="1:4">
      <c r="A4" s="9" t="s">
        <v>15</v>
      </c>
      <c r="B4">
        <v>18</v>
      </c>
      <c r="C4">
        <v>13</v>
      </c>
      <c r="D4">
        <v>5</v>
      </c>
    </row>
  </sheetData>
  <phoneticPr fontId="1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59F8D-E926-4237-AB00-AFC941BF0246}">
  <dimension ref="A1:D9"/>
  <sheetViews>
    <sheetView workbookViewId="0"/>
  </sheetViews>
  <sheetFormatPr defaultRowHeight="18.75"/>
  <sheetData>
    <row r="1" spans="1:4">
      <c r="C1" s="9" t="s">
        <v>11</v>
      </c>
    </row>
    <row r="2" spans="1:4">
      <c r="A2" s="9" t="s">
        <v>12</v>
      </c>
      <c r="B2" s="8" t="s">
        <v>13</v>
      </c>
      <c r="C2" s="9" t="s">
        <v>2</v>
      </c>
      <c r="D2" s="9" t="s">
        <v>3</v>
      </c>
    </row>
    <row r="3" spans="1:4">
      <c r="A3" s="9" t="s">
        <v>14</v>
      </c>
      <c r="B3">
        <v>12</v>
      </c>
      <c r="C3">
        <v>8</v>
      </c>
      <c r="D3">
        <v>4</v>
      </c>
    </row>
    <row r="4" spans="1:4">
      <c r="A4" s="9" t="s">
        <v>15</v>
      </c>
      <c r="B4">
        <v>18</v>
      </c>
      <c r="C4">
        <v>13</v>
      </c>
      <c r="D4">
        <v>5</v>
      </c>
    </row>
    <row r="6" spans="1:4">
      <c r="A6" s="9" t="s">
        <v>16</v>
      </c>
      <c r="B6" s="9"/>
      <c r="C6" s="9" t="s">
        <v>11</v>
      </c>
      <c r="D6" s="9"/>
    </row>
    <row r="7" spans="1:4">
      <c r="A7" s="9" t="s">
        <v>12</v>
      </c>
      <c r="B7" s="9" t="s">
        <v>13</v>
      </c>
      <c r="C7" s="9" t="s">
        <v>2</v>
      </c>
      <c r="D7" s="9" t="s">
        <v>3</v>
      </c>
    </row>
    <row r="8" spans="1:4">
      <c r="A8" s="9" t="s">
        <v>14</v>
      </c>
      <c r="B8" s="10">
        <v>0.4</v>
      </c>
      <c r="C8" s="10">
        <v>0.38095238095238099</v>
      </c>
      <c r="D8" s="10">
        <v>0.44444444444444442</v>
      </c>
    </row>
    <row r="9" spans="1:4">
      <c r="A9" s="9" t="s">
        <v>15</v>
      </c>
      <c r="B9" s="10">
        <v>0.6</v>
      </c>
      <c r="C9" s="10">
        <v>0.61904761904761907</v>
      </c>
      <c r="D9" s="10">
        <v>0.55555555555555558</v>
      </c>
    </row>
  </sheetData>
  <phoneticPr fontId="1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651F9-C1D5-46AC-A293-346E8B8B3447}">
  <dimension ref="A1:D8"/>
  <sheetViews>
    <sheetView zoomScaleNormal="100" workbookViewId="0"/>
  </sheetViews>
  <sheetFormatPr defaultRowHeight="13.5"/>
  <cols>
    <col min="1" max="1" width="11.125" style="3" bestFit="1" customWidth="1"/>
    <col min="2" max="2" width="7.125" style="3" bestFit="1" customWidth="1"/>
    <col min="3" max="4" width="6.25" style="3" bestFit="1" customWidth="1"/>
    <col min="5" max="28" width="5.625" style="3" bestFit="1" customWidth="1"/>
    <col min="29" max="29" width="5.75" style="3" bestFit="1" customWidth="1"/>
    <col min="30" max="16384" width="9" style="3"/>
  </cols>
  <sheetData>
    <row r="1" spans="1:4" ht="18.75">
      <c r="A1"/>
      <c r="B1" t="s">
        <v>17</v>
      </c>
      <c r="C1" s="9"/>
      <c r="D1"/>
    </row>
    <row r="2" spans="1:4" ht="18.75">
      <c r="A2" s="9"/>
      <c r="B2" s="9" t="s">
        <v>18</v>
      </c>
      <c r="C2" s="9" t="s">
        <v>19</v>
      </c>
      <c r="D2" s="9" t="s">
        <v>20</v>
      </c>
    </row>
    <row r="3" spans="1:4" ht="18.75">
      <c r="A3" t="s">
        <v>4</v>
      </c>
      <c r="B3" s="11">
        <v>19.658854166666668</v>
      </c>
      <c r="C3" s="11">
        <v>19.546875</v>
      </c>
      <c r="D3" s="11">
        <v>19.348958333333332</v>
      </c>
    </row>
    <row r="4" spans="1:4" ht="18.75">
      <c r="A4" t="s">
        <v>2</v>
      </c>
      <c r="B4" s="11">
        <v>18.30171130952381</v>
      </c>
      <c r="C4" s="11">
        <v>18.171502976190474</v>
      </c>
      <c r="D4" s="11">
        <v>18.011532738095237</v>
      </c>
    </row>
    <row r="5" spans="1:4" ht="18.75">
      <c r="A5" t="s">
        <v>3</v>
      </c>
      <c r="B5" s="11">
        <v>22.825520833333332</v>
      </c>
      <c r="C5" s="11">
        <v>22.756076388888889</v>
      </c>
      <c r="D5" s="11">
        <v>22.469618055555557</v>
      </c>
    </row>
    <row r="6" spans="1:4" ht="18.75">
      <c r="A6" s="9"/>
      <c r="B6" s="8"/>
      <c r="C6" s="9"/>
      <c r="D6" s="9"/>
    </row>
    <row r="7" spans="1:4" ht="18.75">
      <c r="A7" s="9"/>
      <c r="B7"/>
      <c r="C7"/>
      <c r="D7"/>
    </row>
    <row r="8" spans="1:4" ht="18.75">
      <c r="A8" s="9"/>
      <c r="B8"/>
      <c r="C8"/>
      <c r="D8"/>
    </row>
  </sheetData>
  <phoneticPr fontId="3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4379C-86ED-4570-A484-F0842F1CF679}">
  <dimension ref="A1:D31"/>
  <sheetViews>
    <sheetView zoomScaleNormal="100" workbookViewId="0"/>
  </sheetViews>
  <sheetFormatPr defaultRowHeight="18.75"/>
  <cols>
    <col min="1" max="1" width="3.625" style="4" customWidth="1"/>
    <col min="2" max="2" width="10.625" style="4" bestFit="1" customWidth="1"/>
    <col min="3" max="3" width="10.625" style="4" customWidth="1"/>
    <col min="4" max="4" width="10.625" style="3" customWidth="1"/>
    <col min="5" max="16384" width="9" style="3"/>
  </cols>
  <sheetData>
    <row r="1" spans="1:4">
      <c r="A1" s="7" t="s">
        <v>9</v>
      </c>
      <c r="B1" s="7" t="s">
        <v>7</v>
      </c>
      <c r="C1" s="7" t="s">
        <v>21</v>
      </c>
      <c r="D1" s="7" t="s">
        <v>22</v>
      </c>
    </row>
    <row r="2" spans="1:4">
      <c r="A2" s="4">
        <v>1</v>
      </c>
      <c r="B2" s="5">
        <v>3</v>
      </c>
      <c r="C2" s="5">
        <v>18.6328125</v>
      </c>
      <c r="D2" s="4">
        <v>0.18</v>
      </c>
    </row>
    <row r="3" spans="1:4">
      <c r="A3" s="4">
        <v>2</v>
      </c>
      <c r="B3" s="5">
        <v>3.6</v>
      </c>
      <c r="C3" s="5">
        <v>23.115338882282998</v>
      </c>
      <c r="D3" s="4">
        <v>0.03</v>
      </c>
    </row>
    <row r="4" spans="1:4">
      <c r="A4" s="4">
        <v>3</v>
      </c>
      <c r="B4" s="5">
        <v>3.1</v>
      </c>
      <c r="C4" s="5">
        <v>12.849690136899968</v>
      </c>
      <c r="D4" s="4">
        <v>0.54</v>
      </c>
    </row>
    <row r="5" spans="1:4">
      <c r="A5" s="4">
        <v>4</v>
      </c>
      <c r="B5" s="5">
        <v>3</v>
      </c>
      <c r="C5" s="5">
        <v>22.213678499722327</v>
      </c>
      <c r="D5" s="4">
        <v>1.79</v>
      </c>
    </row>
    <row r="6" spans="1:4">
      <c r="A6" s="4">
        <v>5</v>
      </c>
      <c r="B6" s="5">
        <v>3.3</v>
      </c>
      <c r="C6" s="5">
        <v>20.783412391803999</v>
      </c>
      <c r="D6" s="4">
        <v>0.4</v>
      </c>
    </row>
    <row r="7" spans="1:4">
      <c r="A7" s="4">
        <v>6</v>
      </c>
      <c r="B7" s="5">
        <v>2.9</v>
      </c>
      <c r="C7" s="5">
        <v>20.685608098195512</v>
      </c>
      <c r="D7" s="4">
        <v>7.0000000000000007E-2</v>
      </c>
    </row>
    <row r="8" spans="1:4">
      <c r="A8" s="4">
        <v>7</v>
      </c>
      <c r="B8" s="5">
        <v>3.4</v>
      </c>
      <c r="C8" s="5">
        <v>21.836734693877553</v>
      </c>
      <c r="D8" s="4">
        <v>0.12</v>
      </c>
    </row>
    <row r="9" spans="1:4">
      <c r="A9" s="4">
        <v>8</v>
      </c>
      <c r="B9" s="5">
        <v>2.7</v>
      </c>
      <c r="C9" s="5">
        <v>20.934256055363321</v>
      </c>
      <c r="D9" s="4">
        <v>4.54</v>
      </c>
    </row>
    <row r="10" spans="1:4">
      <c r="A10" s="4">
        <v>9</v>
      </c>
      <c r="B10" s="5">
        <v>4</v>
      </c>
      <c r="C10" s="5">
        <v>24.296875</v>
      </c>
      <c r="D10" s="4">
        <v>7.0000000000000007E-2</v>
      </c>
    </row>
    <row r="11" spans="1:4">
      <c r="A11" s="4">
        <v>10</v>
      </c>
      <c r="B11" s="5">
        <v>3.2</v>
      </c>
      <c r="C11" s="5">
        <v>23.19109461966605</v>
      </c>
      <c r="D11" s="4">
        <v>0.08</v>
      </c>
    </row>
    <row r="12" spans="1:4">
      <c r="A12" s="4">
        <v>11</v>
      </c>
      <c r="B12" s="5">
        <v>3.4</v>
      </c>
      <c r="C12" s="5">
        <v>21.491211562347097</v>
      </c>
      <c r="D12" s="4">
        <v>0.02</v>
      </c>
    </row>
    <row r="13" spans="1:4">
      <c r="A13" s="4">
        <v>12</v>
      </c>
      <c r="B13" s="5">
        <v>3.8</v>
      </c>
      <c r="C13" s="5">
        <v>21.991668001922768</v>
      </c>
      <c r="D13" s="4">
        <v>0.03</v>
      </c>
    </row>
    <row r="14" spans="1:4">
      <c r="A14" s="4">
        <v>13</v>
      </c>
      <c r="B14" s="5">
        <v>3.9</v>
      </c>
      <c r="C14" s="5">
        <v>25.757166035694969</v>
      </c>
      <c r="D14" s="4">
        <v>0.19</v>
      </c>
    </row>
    <row r="15" spans="1:4">
      <c r="A15" s="4">
        <v>14</v>
      </c>
      <c r="B15" s="5">
        <v>3</v>
      </c>
      <c r="C15" s="5">
        <v>19.968814445953424</v>
      </c>
      <c r="D15" s="4">
        <v>0.06</v>
      </c>
    </row>
    <row r="16" spans="1:4">
      <c r="A16" s="4">
        <v>15</v>
      </c>
      <c r="B16" s="5">
        <v>3.8</v>
      </c>
      <c r="C16" s="5">
        <v>24.31111111111111</v>
      </c>
      <c r="D16" s="4">
        <v>0.09</v>
      </c>
    </row>
    <row r="17" spans="1:4">
      <c r="A17" s="4">
        <v>16</v>
      </c>
      <c r="B17" s="5">
        <v>2.8</v>
      </c>
      <c r="C17" s="5">
        <v>19.288888888888888</v>
      </c>
      <c r="D17" s="4">
        <v>0.31</v>
      </c>
    </row>
    <row r="18" spans="1:4">
      <c r="A18" s="4">
        <v>17</v>
      </c>
      <c r="B18" s="5">
        <v>3.2</v>
      </c>
      <c r="C18" s="5">
        <v>18.291994429598404</v>
      </c>
      <c r="D18" s="4">
        <v>0.24</v>
      </c>
    </row>
    <row r="19" spans="1:4">
      <c r="A19" s="4">
        <v>18</v>
      </c>
      <c r="B19" s="5">
        <v>3.7</v>
      </c>
      <c r="C19" s="5">
        <v>21.408612754766601</v>
      </c>
      <c r="D19" s="4">
        <v>0.05</v>
      </c>
    </row>
    <row r="20" spans="1:4">
      <c r="A20" s="4">
        <v>19</v>
      </c>
      <c r="B20" s="5">
        <v>3.3</v>
      </c>
      <c r="C20" s="5">
        <v>19.600000000000001</v>
      </c>
      <c r="D20" s="4">
        <v>0.79</v>
      </c>
    </row>
    <row r="21" spans="1:4">
      <c r="A21" s="4">
        <v>20</v>
      </c>
      <c r="B21" s="5">
        <v>2.6</v>
      </c>
      <c r="C21" s="5">
        <v>19.266094237259175</v>
      </c>
      <c r="D21" s="4">
        <v>3.84</v>
      </c>
    </row>
    <row r="22" spans="1:4">
      <c r="A22" s="4">
        <v>21</v>
      </c>
      <c r="B22" s="5">
        <v>3.3</v>
      </c>
      <c r="C22" s="5">
        <v>20.4296875</v>
      </c>
      <c r="D22" s="4">
        <v>0.35</v>
      </c>
    </row>
    <row r="23" spans="1:4">
      <c r="A23" s="4">
        <v>22</v>
      </c>
      <c r="B23" s="5">
        <v>2.6</v>
      </c>
      <c r="C23" s="5">
        <v>15.46915578305544</v>
      </c>
      <c r="D23" s="4">
        <v>0.37</v>
      </c>
    </row>
    <row r="24" spans="1:4">
      <c r="A24" s="4">
        <v>23</v>
      </c>
      <c r="B24" s="5">
        <v>3.7</v>
      </c>
      <c r="C24" s="5">
        <v>22.894349926486033</v>
      </c>
      <c r="D24" s="4">
        <v>0.21</v>
      </c>
    </row>
    <row r="25" spans="1:4">
      <c r="A25" s="4">
        <v>24</v>
      </c>
      <c r="B25" s="5">
        <v>3</v>
      </c>
      <c r="C25" s="5">
        <v>18.8</v>
      </c>
      <c r="D25" s="4">
        <v>0.49</v>
      </c>
    </row>
    <row r="26" spans="1:4">
      <c r="A26" s="4">
        <v>25</v>
      </c>
      <c r="B26" s="5">
        <v>3.5</v>
      </c>
      <c r="C26" s="5">
        <v>17.958412098298677</v>
      </c>
      <c r="D26" s="4">
        <v>0.03</v>
      </c>
    </row>
    <row r="27" spans="1:4">
      <c r="A27" s="4">
        <v>26</v>
      </c>
      <c r="B27" s="5">
        <v>3.6</v>
      </c>
      <c r="C27" s="5">
        <v>19.365250134480902</v>
      </c>
      <c r="D27" s="4">
        <v>0.01</v>
      </c>
    </row>
    <row r="28" spans="1:4">
      <c r="A28" s="4">
        <v>27</v>
      </c>
      <c r="B28" s="5">
        <v>3.4</v>
      </c>
      <c r="C28" s="5">
        <v>20.361577794010227</v>
      </c>
      <c r="D28" s="4">
        <v>0.06</v>
      </c>
    </row>
    <row r="29" spans="1:4">
      <c r="A29" s="4">
        <v>28</v>
      </c>
      <c r="B29" s="5">
        <v>2.8</v>
      </c>
      <c r="C29" s="5">
        <v>16.820338721499944</v>
      </c>
      <c r="D29" s="4">
        <v>0.15</v>
      </c>
    </row>
    <row r="30" spans="1:4">
      <c r="A30" s="4">
        <v>29</v>
      </c>
      <c r="B30" s="5">
        <v>3.5</v>
      </c>
      <c r="C30" s="5">
        <v>16.977777777777778</v>
      </c>
      <c r="D30" s="4">
        <v>0.09</v>
      </c>
    </row>
    <row r="31" spans="1:4">
      <c r="A31" s="4">
        <v>30</v>
      </c>
      <c r="B31" s="5">
        <v>3.2</v>
      </c>
      <c r="C31" s="5">
        <v>28.956024930747922</v>
      </c>
      <c r="D31" s="4">
        <v>1.91</v>
      </c>
    </row>
  </sheetData>
  <phoneticPr fontId="1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C59AD-FE3D-446F-8F2A-A85B2DEC1C3E}">
  <dimension ref="A1:D4"/>
  <sheetViews>
    <sheetView zoomScaleNormal="100" workbookViewId="0"/>
  </sheetViews>
  <sheetFormatPr defaultRowHeight="18.75"/>
  <cols>
    <col min="1" max="1" width="17.25" bestFit="1" customWidth="1"/>
    <col min="2" max="4" width="8.625" customWidth="1"/>
  </cols>
  <sheetData>
    <row r="1" spans="1:4">
      <c r="A1" s="12"/>
      <c r="B1" s="13" t="s">
        <v>23</v>
      </c>
      <c r="C1" s="13" t="s">
        <v>24</v>
      </c>
      <c r="D1" s="14" t="s">
        <v>25</v>
      </c>
    </row>
    <row r="2" spans="1:4">
      <c r="A2" s="15" t="s">
        <v>26</v>
      </c>
      <c r="B2" s="16">
        <v>19.658854166666668</v>
      </c>
      <c r="C2" s="16">
        <v>19.546875</v>
      </c>
      <c r="D2" s="17">
        <v>19.348958333333332</v>
      </c>
    </row>
    <row r="3" spans="1:4">
      <c r="A3" s="15" t="s">
        <v>27</v>
      </c>
      <c r="B3" s="18">
        <v>12</v>
      </c>
      <c r="C3" s="18">
        <v>11</v>
      </c>
      <c r="D3" s="19">
        <v>9</v>
      </c>
    </row>
    <row r="4" spans="1:4">
      <c r="A4" s="20" t="s">
        <v>28</v>
      </c>
      <c r="B4" s="21">
        <v>18</v>
      </c>
      <c r="C4" s="21">
        <v>19</v>
      </c>
      <c r="D4" s="22">
        <v>21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9C015-9E79-4E34-A612-4B0BB5E3F22B}">
  <dimension ref="A1:B16"/>
  <sheetViews>
    <sheetView workbookViewId="0"/>
  </sheetViews>
  <sheetFormatPr defaultRowHeight="18.75"/>
  <cols>
    <col min="1" max="1" width="21.25" bestFit="1" customWidth="1"/>
    <col min="2" max="2" width="13.75" bestFit="1" customWidth="1"/>
  </cols>
  <sheetData>
    <row r="1" spans="1:2">
      <c r="A1" s="27" t="s">
        <v>32</v>
      </c>
      <c r="B1" s="27"/>
    </row>
    <row r="3" spans="1:2">
      <c r="A3" t="s">
        <v>5</v>
      </c>
      <c r="B3">
        <v>51.5</v>
      </c>
    </row>
    <row r="4" spans="1:2">
      <c r="A4" t="s">
        <v>35</v>
      </c>
      <c r="B4" s="28">
        <v>3.5691580083948211</v>
      </c>
    </row>
    <row r="5" spans="1:2">
      <c r="A5" t="s">
        <v>36</v>
      </c>
      <c r="B5">
        <v>50</v>
      </c>
    </row>
    <row r="6" spans="1:2">
      <c r="A6" t="s">
        <v>37</v>
      </c>
      <c r="B6">
        <v>42</v>
      </c>
    </row>
    <row r="7" spans="1:2">
      <c r="A7" t="s">
        <v>6</v>
      </c>
      <c r="B7" s="28">
        <v>11.286668635558009</v>
      </c>
    </row>
    <row r="8" spans="1:2">
      <c r="A8" t="s">
        <v>38</v>
      </c>
      <c r="B8" s="28">
        <v>127.38888888888889</v>
      </c>
    </row>
    <row r="9" spans="1:2">
      <c r="A9" t="s">
        <v>39</v>
      </c>
      <c r="B9" s="28">
        <v>-1.2889267074805684</v>
      </c>
    </row>
    <row r="10" spans="1:2">
      <c r="A10" t="s">
        <v>40</v>
      </c>
      <c r="B10" s="28">
        <v>0.41382778006041487</v>
      </c>
    </row>
    <row r="11" spans="1:2">
      <c r="A11" t="s">
        <v>41</v>
      </c>
      <c r="B11">
        <v>32</v>
      </c>
    </row>
    <row r="12" spans="1:2">
      <c r="A12" t="s">
        <v>42</v>
      </c>
      <c r="B12">
        <v>39</v>
      </c>
    </row>
    <row r="13" spans="1:2">
      <c r="A13" t="s">
        <v>43</v>
      </c>
      <c r="B13">
        <v>71</v>
      </c>
    </row>
    <row r="14" spans="1:2">
      <c r="A14" t="s">
        <v>44</v>
      </c>
      <c r="B14">
        <v>515</v>
      </c>
    </row>
    <row r="15" spans="1:2">
      <c r="A15" t="s">
        <v>45</v>
      </c>
      <c r="B15">
        <v>10</v>
      </c>
    </row>
    <row r="16" spans="1:2" ht="19.5" thickBot="1">
      <c r="A16" s="24" t="s">
        <v>46</v>
      </c>
      <c r="B16" s="29">
        <v>8.0739963538489192</v>
      </c>
    </row>
  </sheetData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5CB49-3360-4042-8B50-83DAC5B2049B}">
  <dimension ref="A1:B11"/>
  <sheetViews>
    <sheetView workbookViewId="0"/>
  </sheetViews>
  <sheetFormatPr defaultRowHeight="18.75"/>
  <sheetData>
    <row r="1" spans="1:2">
      <c r="A1" s="9" t="s">
        <v>30</v>
      </c>
      <c r="B1" s="9" t="s">
        <v>29</v>
      </c>
    </row>
    <row r="2" spans="1:2">
      <c r="A2">
        <v>1</v>
      </c>
      <c r="B2">
        <v>55</v>
      </c>
    </row>
    <row r="3" spans="1:2">
      <c r="A3">
        <v>2</v>
      </c>
      <c r="B3">
        <v>42</v>
      </c>
    </row>
    <row r="4" spans="1:2">
      <c r="A4">
        <v>3</v>
      </c>
      <c r="B4">
        <v>71</v>
      </c>
    </row>
    <row r="5" spans="1:2">
      <c r="A5">
        <v>4</v>
      </c>
      <c r="B5">
        <v>62</v>
      </c>
    </row>
    <row r="6" spans="1:2">
      <c r="A6">
        <v>5</v>
      </c>
      <c r="B6">
        <v>45</v>
      </c>
    </row>
    <row r="7" spans="1:2">
      <c r="A7">
        <v>6</v>
      </c>
      <c r="B7">
        <v>42</v>
      </c>
    </row>
    <row r="8" spans="1:2">
      <c r="A8">
        <v>7</v>
      </c>
      <c r="B8">
        <v>58</v>
      </c>
    </row>
    <row r="9" spans="1:2">
      <c r="A9">
        <v>8</v>
      </c>
      <c r="B9">
        <v>61</v>
      </c>
    </row>
    <row r="10" spans="1:2">
      <c r="A10">
        <v>9</v>
      </c>
      <c r="B10">
        <v>39</v>
      </c>
    </row>
    <row r="11" spans="1:2">
      <c r="A11">
        <v>10</v>
      </c>
      <c r="B11">
        <v>40</v>
      </c>
    </row>
  </sheetData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C9681-82D0-4A65-9F3E-500001FC41E3}">
  <dimension ref="A1:D11"/>
  <sheetViews>
    <sheetView workbookViewId="0"/>
  </sheetViews>
  <sheetFormatPr defaultRowHeight="18.75"/>
  <cols>
    <col min="4" max="4" width="11" bestFit="1" customWidth="1"/>
  </cols>
  <sheetData>
    <row r="1" spans="1:4">
      <c r="A1" s="26" t="s">
        <v>31</v>
      </c>
      <c r="B1" s="26" t="s">
        <v>32</v>
      </c>
      <c r="C1" s="26" t="s">
        <v>33</v>
      </c>
      <c r="D1" s="26" t="s">
        <v>34</v>
      </c>
    </row>
    <row r="2" spans="1:4">
      <c r="A2">
        <v>3</v>
      </c>
      <c r="B2">
        <v>71</v>
      </c>
      <c r="C2">
        <v>1</v>
      </c>
      <c r="D2" s="23">
        <v>1</v>
      </c>
    </row>
    <row r="3" spans="1:4">
      <c r="A3">
        <v>4</v>
      </c>
      <c r="B3">
        <v>62</v>
      </c>
      <c r="C3">
        <v>2</v>
      </c>
      <c r="D3" s="23">
        <v>0.88800000000000001</v>
      </c>
    </row>
    <row r="4" spans="1:4">
      <c r="A4">
        <v>8</v>
      </c>
      <c r="B4">
        <v>61</v>
      </c>
      <c r="C4">
        <v>3</v>
      </c>
      <c r="D4" s="23">
        <v>0.77700000000000002</v>
      </c>
    </row>
    <row r="5" spans="1:4">
      <c r="A5">
        <v>7</v>
      </c>
      <c r="B5">
        <v>58</v>
      </c>
      <c r="C5">
        <v>4</v>
      </c>
      <c r="D5" s="23">
        <v>0.66600000000000004</v>
      </c>
    </row>
    <row r="6" spans="1:4">
      <c r="A6">
        <v>1</v>
      </c>
      <c r="B6">
        <v>55</v>
      </c>
      <c r="C6">
        <v>5</v>
      </c>
      <c r="D6" s="23">
        <v>0.55500000000000005</v>
      </c>
    </row>
    <row r="7" spans="1:4">
      <c r="A7">
        <v>5</v>
      </c>
      <c r="B7">
        <v>45</v>
      </c>
      <c r="C7">
        <v>6</v>
      </c>
      <c r="D7" s="23">
        <v>0.44400000000000001</v>
      </c>
    </row>
    <row r="8" spans="1:4">
      <c r="A8">
        <v>2</v>
      </c>
      <c r="B8">
        <v>42</v>
      </c>
      <c r="C8">
        <v>7</v>
      </c>
      <c r="D8" s="23">
        <v>0.222</v>
      </c>
    </row>
    <row r="9" spans="1:4">
      <c r="A9">
        <v>6</v>
      </c>
      <c r="B9">
        <v>42</v>
      </c>
      <c r="C9">
        <v>7</v>
      </c>
      <c r="D9" s="23">
        <v>0.222</v>
      </c>
    </row>
    <row r="10" spans="1:4">
      <c r="A10">
        <v>10</v>
      </c>
      <c r="B10">
        <v>40</v>
      </c>
      <c r="C10">
        <v>9</v>
      </c>
      <c r="D10" s="23">
        <v>0.111</v>
      </c>
    </row>
    <row r="11" spans="1:4" ht="19.5" thickBot="1">
      <c r="A11" s="24">
        <v>9</v>
      </c>
      <c r="B11" s="24">
        <v>39</v>
      </c>
      <c r="C11" s="24">
        <v>10</v>
      </c>
      <c r="D11" s="25">
        <v>0</v>
      </c>
    </row>
  </sheetData>
  <sortState xmlns:xlrd2="http://schemas.microsoft.com/office/spreadsheetml/2017/richdata2" ref="A2:D11">
    <sortCondition ref="C3"/>
  </sortState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6A069-9D3B-4E03-86B6-410628CD3C44}">
  <dimension ref="A1:O5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8.75"/>
  <cols>
    <col min="1" max="1" width="9" style="9"/>
    <col min="2" max="2" width="17" style="9" customWidth="1"/>
    <col min="3" max="4" width="9" style="9"/>
    <col min="5" max="5" width="23.875" style="9" customWidth="1"/>
    <col min="6" max="6" width="10.5" style="9" customWidth="1"/>
    <col min="7" max="15" width="9" style="9"/>
  </cols>
  <sheetData>
    <row r="1" spans="1:7" ht="37.5">
      <c r="A1" s="39" t="s">
        <v>142</v>
      </c>
      <c r="B1" s="40" t="s">
        <v>167</v>
      </c>
      <c r="C1" s="71" t="s">
        <v>168</v>
      </c>
      <c r="E1" s="72" t="s">
        <v>169</v>
      </c>
      <c r="F1" s="73" t="s">
        <v>170</v>
      </c>
      <c r="G1" s="74" t="s">
        <v>171</v>
      </c>
    </row>
    <row r="2" spans="1:7">
      <c r="A2" s="75">
        <v>1</v>
      </c>
      <c r="B2" s="76">
        <v>1</v>
      </c>
      <c r="C2" s="77">
        <v>35</v>
      </c>
      <c r="E2" s="78" t="s">
        <v>172</v>
      </c>
      <c r="F2" s="79">
        <v>20</v>
      </c>
      <c r="G2" s="80"/>
    </row>
    <row r="3" spans="1:7">
      <c r="A3" s="75">
        <v>2</v>
      </c>
      <c r="B3" s="76">
        <v>2</v>
      </c>
      <c r="C3" s="77">
        <v>33</v>
      </c>
      <c r="E3" s="78" t="s">
        <v>173</v>
      </c>
      <c r="F3" s="79">
        <v>30</v>
      </c>
      <c r="G3" s="80"/>
    </row>
    <row r="4" spans="1:7">
      <c r="A4" s="75">
        <v>3</v>
      </c>
      <c r="B4" s="76">
        <v>1</v>
      </c>
      <c r="C4" s="77">
        <v>45</v>
      </c>
      <c r="E4" s="78" t="s">
        <v>174</v>
      </c>
      <c r="F4" s="79">
        <v>40</v>
      </c>
      <c r="G4" s="80"/>
    </row>
    <row r="5" spans="1:7">
      <c r="A5" s="75">
        <v>4</v>
      </c>
      <c r="B5" s="76">
        <v>1</v>
      </c>
      <c r="C5" s="77">
        <v>39</v>
      </c>
      <c r="E5" s="78" t="s">
        <v>175</v>
      </c>
      <c r="F5" s="79">
        <v>50</v>
      </c>
      <c r="G5" s="80"/>
    </row>
    <row r="6" spans="1:7">
      <c r="A6" s="75">
        <v>5</v>
      </c>
      <c r="B6" s="76">
        <v>2</v>
      </c>
      <c r="C6" s="77">
        <v>28</v>
      </c>
      <c r="E6" s="78" t="s">
        <v>176</v>
      </c>
      <c r="F6" s="79">
        <v>60</v>
      </c>
      <c r="G6" s="80"/>
    </row>
    <row r="7" spans="1:7">
      <c r="A7" s="75">
        <v>6</v>
      </c>
      <c r="B7" s="76">
        <v>1</v>
      </c>
      <c r="C7" s="77">
        <v>46</v>
      </c>
      <c r="E7" s="81" t="s">
        <v>177</v>
      </c>
      <c r="F7" s="82"/>
      <c r="G7" s="83"/>
    </row>
    <row r="8" spans="1:7">
      <c r="A8" s="75">
        <v>7</v>
      </c>
      <c r="B8" s="76">
        <v>2</v>
      </c>
      <c r="C8" s="77">
        <v>20</v>
      </c>
    </row>
    <row r="9" spans="1:7">
      <c r="A9" s="75">
        <v>8</v>
      </c>
      <c r="B9" s="76">
        <v>1</v>
      </c>
      <c r="C9" s="77">
        <v>35</v>
      </c>
    </row>
    <row r="10" spans="1:7">
      <c r="A10" s="75">
        <v>9</v>
      </c>
      <c r="B10" s="76">
        <v>2</v>
      </c>
      <c r="C10" s="77">
        <v>28</v>
      </c>
    </row>
    <row r="11" spans="1:7">
      <c r="A11" s="75">
        <v>10</v>
      </c>
      <c r="B11" s="76">
        <v>1</v>
      </c>
      <c r="C11" s="77">
        <v>45</v>
      </c>
    </row>
    <row r="12" spans="1:7">
      <c r="A12" s="75">
        <v>11</v>
      </c>
      <c r="B12" s="76">
        <v>2</v>
      </c>
      <c r="C12" s="77">
        <v>39</v>
      </c>
    </row>
    <row r="13" spans="1:7">
      <c r="A13" s="75">
        <v>12</v>
      </c>
      <c r="B13" s="76">
        <v>1</v>
      </c>
      <c r="C13" s="77">
        <v>35</v>
      </c>
    </row>
    <row r="14" spans="1:7">
      <c r="A14" s="75">
        <v>13</v>
      </c>
      <c r="B14" s="76">
        <v>1</v>
      </c>
      <c r="C14" s="77">
        <v>62</v>
      </c>
    </row>
    <row r="15" spans="1:7">
      <c r="A15" s="75">
        <v>14</v>
      </c>
      <c r="B15" s="76">
        <v>2</v>
      </c>
      <c r="C15" s="77">
        <v>29</v>
      </c>
    </row>
    <row r="16" spans="1:7">
      <c r="A16" s="75">
        <v>15</v>
      </c>
      <c r="B16" s="76">
        <v>1</v>
      </c>
      <c r="C16" s="77">
        <v>39</v>
      </c>
    </row>
    <row r="17" spans="1:3">
      <c r="A17" s="75">
        <v>16</v>
      </c>
      <c r="B17" s="76">
        <v>2</v>
      </c>
      <c r="C17" s="77">
        <v>28</v>
      </c>
    </row>
    <row r="18" spans="1:3">
      <c r="A18" s="75">
        <v>17</v>
      </c>
      <c r="B18" s="76">
        <v>1</v>
      </c>
      <c r="C18" s="77">
        <v>46</v>
      </c>
    </row>
    <row r="19" spans="1:3">
      <c r="A19" s="75">
        <v>18</v>
      </c>
      <c r="B19" s="76">
        <v>2</v>
      </c>
      <c r="C19" s="77">
        <v>51</v>
      </c>
    </row>
    <row r="20" spans="1:3">
      <c r="A20" s="75">
        <v>19</v>
      </c>
      <c r="B20" s="76">
        <v>1</v>
      </c>
      <c r="C20" s="77">
        <v>62</v>
      </c>
    </row>
    <row r="21" spans="1:3">
      <c r="A21" s="75">
        <v>20</v>
      </c>
      <c r="B21" s="76">
        <v>1</v>
      </c>
      <c r="C21" s="77">
        <v>45</v>
      </c>
    </row>
    <row r="22" spans="1:3">
      <c r="A22" s="75">
        <v>21</v>
      </c>
      <c r="B22" s="76">
        <v>2</v>
      </c>
      <c r="C22" s="77">
        <v>18</v>
      </c>
    </row>
    <row r="23" spans="1:3">
      <c r="A23" s="75">
        <v>22</v>
      </c>
      <c r="B23" s="76">
        <v>1</v>
      </c>
      <c r="C23" s="77">
        <v>28</v>
      </c>
    </row>
    <row r="24" spans="1:3">
      <c r="A24" s="75">
        <v>23</v>
      </c>
      <c r="B24" s="76">
        <v>2</v>
      </c>
      <c r="C24" s="77">
        <v>22</v>
      </c>
    </row>
    <row r="25" spans="1:3">
      <c r="A25" s="75">
        <v>24</v>
      </c>
      <c r="B25" s="76">
        <v>1</v>
      </c>
      <c r="C25" s="77">
        <v>35</v>
      </c>
    </row>
    <row r="26" spans="1:3">
      <c r="A26" s="75">
        <v>25</v>
      </c>
      <c r="B26" s="76">
        <v>2</v>
      </c>
      <c r="C26" s="77">
        <v>57</v>
      </c>
    </row>
    <row r="27" spans="1:3">
      <c r="A27" s="75">
        <v>26</v>
      </c>
      <c r="B27" s="76">
        <v>1</v>
      </c>
      <c r="C27" s="77">
        <v>45</v>
      </c>
    </row>
    <row r="28" spans="1:3">
      <c r="A28" s="75">
        <v>27</v>
      </c>
      <c r="B28" s="76">
        <v>2</v>
      </c>
      <c r="C28" s="77">
        <v>39</v>
      </c>
    </row>
    <row r="29" spans="1:3">
      <c r="A29" s="75">
        <v>28</v>
      </c>
      <c r="B29" s="76">
        <v>1</v>
      </c>
      <c r="C29" s="77">
        <v>28</v>
      </c>
    </row>
    <row r="30" spans="1:3">
      <c r="A30" s="75">
        <v>29</v>
      </c>
      <c r="B30" s="76">
        <v>1</v>
      </c>
      <c r="C30" s="77">
        <v>63</v>
      </c>
    </row>
    <row r="31" spans="1:3">
      <c r="A31" s="75">
        <v>30</v>
      </c>
      <c r="B31" s="76">
        <v>2</v>
      </c>
      <c r="C31" s="77">
        <v>51</v>
      </c>
    </row>
    <row r="32" spans="1:3">
      <c r="A32" s="75">
        <v>31</v>
      </c>
      <c r="B32" s="76">
        <v>1</v>
      </c>
      <c r="C32" s="77">
        <v>28</v>
      </c>
    </row>
    <row r="33" spans="1:3">
      <c r="A33" s="75">
        <v>32</v>
      </c>
      <c r="B33" s="76">
        <v>2</v>
      </c>
      <c r="C33" s="77">
        <v>22</v>
      </c>
    </row>
    <row r="34" spans="1:3">
      <c r="A34" s="75">
        <v>33</v>
      </c>
      <c r="B34" s="76">
        <v>1</v>
      </c>
      <c r="C34" s="77">
        <v>18</v>
      </c>
    </row>
    <row r="35" spans="1:3">
      <c r="A35" s="75">
        <v>34</v>
      </c>
      <c r="B35" s="76">
        <v>1</v>
      </c>
      <c r="C35" s="77">
        <v>35</v>
      </c>
    </row>
    <row r="36" spans="1:3">
      <c r="A36" s="75">
        <v>35</v>
      </c>
      <c r="B36" s="76">
        <v>2</v>
      </c>
      <c r="C36" s="77">
        <v>56</v>
      </c>
    </row>
    <row r="37" spans="1:3">
      <c r="A37" s="75">
        <v>36</v>
      </c>
      <c r="B37" s="76">
        <v>1</v>
      </c>
      <c r="C37" s="77">
        <v>45</v>
      </c>
    </row>
    <row r="38" spans="1:3">
      <c r="A38" s="75">
        <v>37</v>
      </c>
      <c r="B38" s="76">
        <v>1</v>
      </c>
      <c r="C38" s="77">
        <v>39</v>
      </c>
    </row>
    <row r="39" spans="1:3">
      <c r="A39" s="75">
        <v>38</v>
      </c>
      <c r="B39" s="76">
        <v>2</v>
      </c>
      <c r="C39" s="77">
        <v>28</v>
      </c>
    </row>
    <row r="40" spans="1:3">
      <c r="A40" s="75">
        <v>39</v>
      </c>
      <c r="B40" s="76">
        <v>1</v>
      </c>
      <c r="C40" s="77">
        <v>53</v>
      </c>
    </row>
    <row r="41" spans="1:3">
      <c r="A41" s="75">
        <v>40</v>
      </c>
      <c r="B41" s="76">
        <v>2</v>
      </c>
      <c r="C41" s="77">
        <v>51</v>
      </c>
    </row>
    <row r="42" spans="1:3">
      <c r="A42" s="75">
        <v>41</v>
      </c>
      <c r="B42" s="76">
        <v>2</v>
      </c>
      <c r="C42" s="77">
        <v>54</v>
      </c>
    </row>
    <row r="43" spans="1:3">
      <c r="A43" s="75">
        <v>42</v>
      </c>
      <c r="B43" s="76">
        <v>1</v>
      </c>
      <c r="C43" s="77">
        <v>45</v>
      </c>
    </row>
    <row r="44" spans="1:3">
      <c r="A44" s="75">
        <v>43</v>
      </c>
      <c r="B44" s="76">
        <v>1</v>
      </c>
      <c r="C44" s="77">
        <v>39</v>
      </c>
    </row>
    <row r="45" spans="1:3">
      <c r="A45" s="75">
        <v>44</v>
      </c>
      <c r="B45" s="76">
        <v>2</v>
      </c>
      <c r="C45" s="77">
        <v>49</v>
      </c>
    </row>
    <row r="46" spans="1:3">
      <c r="A46" s="75">
        <v>45</v>
      </c>
      <c r="B46" s="76">
        <v>1</v>
      </c>
      <c r="C46" s="77">
        <v>35</v>
      </c>
    </row>
    <row r="47" spans="1:3">
      <c r="A47" s="75">
        <v>46</v>
      </c>
      <c r="B47" s="76">
        <v>2</v>
      </c>
      <c r="C47" s="77">
        <v>62</v>
      </c>
    </row>
    <row r="48" spans="1:3">
      <c r="A48" s="75">
        <v>47</v>
      </c>
      <c r="B48" s="76">
        <v>1</v>
      </c>
      <c r="C48" s="77">
        <v>45</v>
      </c>
    </row>
    <row r="49" spans="1:3">
      <c r="A49" s="75">
        <v>48</v>
      </c>
      <c r="B49" s="76">
        <v>2</v>
      </c>
      <c r="C49" s="77">
        <v>39</v>
      </c>
    </row>
    <row r="50" spans="1:3">
      <c r="A50" s="75">
        <v>49</v>
      </c>
      <c r="B50" s="76">
        <v>1</v>
      </c>
      <c r="C50" s="77">
        <v>37</v>
      </c>
    </row>
    <row r="51" spans="1:3">
      <c r="A51" s="84">
        <v>50</v>
      </c>
      <c r="B51" s="85">
        <v>2</v>
      </c>
      <c r="C51" s="86">
        <v>22</v>
      </c>
    </row>
    <row r="52" spans="1:3">
      <c r="C52" s="87"/>
    </row>
    <row r="53" spans="1:3">
      <c r="C53" s="87"/>
    </row>
    <row r="54" spans="1:3">
      <c r="C54" s="87"/>
    </row>
    <row r="55" spans="1:3">
      <c r="C55" s="87"/>
    </row>
    <row r="56" spans="1:3">
      <c r="C56" s="87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2F883-19EF-4C2D-BCD8-0DFA8C38937E}">
  <dimension ref="A1:C12"/>
  <sheetViews>
    <sheetView zoomScaleNormal="100" workbookViewId="0">
      <selection sqref="A1:A2"/>
    </sheetView>
  </sheetViews>
  <sheetFormatPr defaultRowHeight="18.75"/>
  <cols>
    <col min="1" max="3" width="12.875" style="9" customWidth="1"/>
  </cols>
  <sheetData>
    <row r="1" spans="1:3">
      <c r="A1" s="144" t="s">
        <v>57</v>
      </c>
      <c r="B1" s="144" t="s">
        <v>58</v>
      </c>
      <c r="C1" s="144"/>
    </row>
    <row r="2" spans="1:3">
      <c r="A2" s="144"/>
      <c r="B2" s="9" t="s">
        <v>60</v>
      </c>
      <c r="C2" s="9" t="s">
        <v>62</v>
      </c>
    </row>
    <row r="3" spans="1:3">
      <c r="A3" s="9">
        <v>1</v>
      </c>
      <c r="B3" s="9">
        <v>146</v>
      </c>
      <c r="C3" s="9">
        <v>126</v>
      </c>
    </row>
    <row r="4" spans="1:3">
      <c r="A4" s="9">
        <v>2</v>
      </c>
      <c r="B4" s="9">
        <v>152</v>
      </c>
      <c r="C4" s="9">
        <v>134</v>
      </c>
    </row>
    <row r="5" spans="1:3">
      <c r="A5" s="9">
        <v>3</v>
      </c>
      <c r="B5" s="9">
        <v>168</v>
      </c>
      <c r="C5" s="9">
        <v>152</v>
      </c>
    </row>
    <row r="6" spans="1:3">
      <c r="A6" s="9">
        <v>4</v>
      </c>
      <c r="B6" s="9">
        <v>172</v>
      </c>
      <c r="C6" s="9">
        <v>158</v>
      </c>
    </row>
    <row r="7" spans="1:3">
      <c r="A7" s="9">
        <v>5</v>
      </c>
      <c r="B7" s="9">
        <v>154</v>
      </c>
      <c r="C7" s="9">
        <v>142</v>
      </c>
    </row>
    <row r="8" spans="1:3">
      <c r="A8" s="9">
        <v>6</v>
      </c>
      <c r="B8" s="9">
        <v>164</v>
      </c>
      <c r="C8" s="9">
        <v>156</v>
      </c>
    </row>
    <row r="9" spans="1:3">
      <c r="A9" s="9">
        <v>7</v>
      </c>
      <c r="B9" s="9">
        <v>138</v>
      </c>
      <c r="C9" s="9">
        <v>132</v>
      </c>
    </row>
    <row r="10" spans="1:3">
      <c r="A10" s="9">
        <v>8</v>
      </c>
      <c r="B10" s="9">
        <v>150</v>
      </c>
      <c r="C10" s="9">
        <v>146</v>
      </c>
    </row>
    <row r="11" spans="1:3">
      <c r="A11" s="9">
        <v>9</v>
      </c>
      <c r="B11" s="9">
        <v>144</v>
      </c>
      <c r="C11" s="9">
        <v>146</v>
      </c>
    </row>
    <row r="12" spans="1:3">
      <c r="A12" s="9">
        <v>10</v>
      </c>
      <c r="B12" s="9">
        <v>134</v>
      </c>
      <c r="C12" s="9">
        <v>144</v>
      </c>
    </row>
  </sheetData>
  <mergeCells count="2">
    <mergeCell ref="A1:A2"/>
    <mergeCell ref="B1:C1"/>
  </mergeCells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A178B-A411-40EB-A5FD-100F3AD7972C}">
  <dimension ref="A1:C14"/>
  <sheetViews>
    <sheetView workbookViewId="0"/>
  </sheetViews>
  <sheetFormatPr defaultRowHeight="18.75"/>
  <cols>
    <col min="1" max="1" width="19.75" customWidth="1"/>
    <col min="2" max="3" width="12.75" bestFit="1" customWidth="1"/>
  </cols>
  <sheetData>
    <row r="1" spans="1:3">
      <c r="A1" t="s">
        <v>47</v>
      </c>
    </row>
    <row r="2" spans="1:3" ht="19.5" thickBot="1"/>
    <row r="3" spans="1:3">
      <c r="A3" s="26"/>
      <c r="B3" s="26" t="s">
        <v>59</v>
      </c>
      <c r="C3" s="26" t="s">
        <v>61</v>
      </c>
    </row>
    <row r="4" spans="1:3">
      <c r="A4" t="s">
        <v>5</v>
      </c>
      <c r="B4">
        <v>152.19999999999999</v>
      </c>
      <c r="C4">
        <v>143.6</v>
      </c>
    </row>
    <row r="5" spans="1:3">
      <c r="A5" t="s">
        <v>38</v>
      </c>
      <c r="B5" s="28">
        <v>158.62222222222221</v>
      </c>
      <c r="C5" s="28">
        <v>109.15555555555554</v>
      </c>
    </row>
    <row r="6" spans="1:3">
      <c r="A6" t="s">
        <v>48</v>
      </c>
      <c r="B6">
        <v>10</v>
      </c>
      <c r="C6">
        <v>10</v>
      </c>
    </row>
    <row r="7" spans="1:3">
      <c r="A7" t="s">
        <v>49</v>
      </c>
      <c r="B7" s="28">
        <v>0.67957989366909155</v>
      </c>
    </row>
    <row r="8" spans="1:3">
      <c r="A8" t="s">
        <v>50</v>
      </c>
      <c r="B8">
        <v>0</v>
      </c>
    </row>
    <row r="9" spans="1:3">
      <c r="A9" t="s">
        <v>51</v>
      </c>
      <c r="B9">
        <v>9</v>
      </c>
    </row>
    <row r="10" spans="1:3">
      <c r="A10" t="s">
        <v>52</v>
      </c>
      <c r="B10" s="28">
        <v>2.8838068293638286</v>
      </c>
    </row>
    <row r="11" spans="1:3">
      <c r="A11" t="s">
        <v>53</v>
      </c>
      <c r="B11" s="28">
        <v>9.0328076876494291E-3</v>
      </c>
    </row>
    <row r="12" spans="1:3">
      <c r="A12" t="s">
        <v>54</v>
      </c>
      <c r="B12" s="28">
        <v>1.8331129326562374</v>
      </c>
    </row>
    <row r="13" spans="1:3">
      <c r="A13" t="s">
        <v>63</v>
      </c>
      <c r="B13" s="30">
        <v>1.8065615375298858E-2</v>
      </c>
    </row>
    <row r="14" spans="1:3" ht="19.5" thickBot="1">
      <c r="A14" s="24" t="s">
        <v>56</v>
      </c>
      <c r="B14" s="29">
        <v>2.2621571627982053</v>
      </c>
      <c r="C14" s="24"/>
    </row>
  </sheetData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1A0B7-9795-4D10-8E9F-0DAE125E1C79}">
  <dimension ref="A1:C10"/>
  <sheetViews>
    <sheetView workbookViewId="0"/>
  </sheetViews>
  <sheetFormatPr defaultRowHeight="18.75"/>
  <cols>
    <col min="1" max="3" width="21.75" customWidth="1"/>
  </cols>
  <sheetData>
    <row r="1" spans="1:3">
      <c r="A1" t="s">
        <v>69</v>
      </c>
    </row>
    <row r="2" spans="1:3" ht="19.5" thickBot="1"/>
    <row r="3" spans="1:3">
      <c r="A3" s="26"/>
      <c r="B3" s="26" t="s">
        <v>67</v>
      </c>
      <c r="C3" s="26" t="s">
        <v>67</v>
      </c>
    </row>
    <row r="4" spans="1:3">
      <c r="A4" t="s">
        <v>5</v>
      </c>
      <c r="B4">
        <v>129.09090909090909</v>
      </c>
      <c r="C4">
        <v>151.5</v>
      </c>
    </row>
    <row r="5" spans="1:3">
      <c r="A5" t="s">
        <v>38</v>
      </c>
      <c r="B5">
        <v>253.09090909090884</v>
      </c>
      <c r="C5">
        <v>296.85714285714283</v>
      </c>
    </row>
    <row r="6" spans="1:3">
      <c r="A6" t="s">
        <v>48</v>
      </c>
      <c r="B6">
        <v>11</v>
      </c>
      <c r="C6">
        <v>8</v>
      </c>
    </row>
    <row r="7" spans="1:3">
      <c r="A7" t="s">
        <v>51</v>
      </c>
      <c r="B7">
        <v>10</v>
      </c>
      <c r="C7">
        <v>7</v>
      </c>
    </row>
    <row r="8" spans="1:3">
      <c r="A8" t="s">
        <v>70</v>
      </c>
      <c r="B8">
        <v>0.85256802869892301</v>
      </c>
    </row>
    <row r="9" spans="1:3">
      <c r="A9" t="s">
        <v>71</v>
      </c>
      <c r="B9">
        <v>0.39562191831979321</v>
      </c>
    </row>
    <row r="10" spans="1:3" ht="19.5" thickBot="1">
      <c r="A10" s="24" t="s">
        <v>72</v>
      </c>
      <c r="B10" s="24">
        <v>0.31893198052311633</v>
      </c>
      <c r="C10" s="24"/>
    </row>
  </sheetData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49E29-A256-4AAC-BFE9-9B389D41E863}">
  <dimension ref="A1:C14"/>
  <sheetViews>
    <sheetView workbookViewId="0"/>
  </sheetViews>
  <sheetFormatPr defaultRowHeight="18.75"/>
  <cols>
    <col min="1" max="1" width="23.625" customWidth="1"/>
    <col min="2" max="3" width="15.125" bestFit="1" customWidth="1"/>
  </cols>
  <sheetData>
    <row r="1" spans="1:3">
      <c r="A1" t="s">
        <v>73</v>
      </c>
    </row>
    <row r="2" spans="1:3" ht="19.5" thickBot="1"/>
    <row r="3" spans="1:3">
      <c r="A3" s="26"/>
      <c r="B3" s="26" t="s">
        <v>67</v>
      </c>
      <c r="C3" s="26" t="s">
        <v>67</v>
      </c>
    </row>
    <row r="4" spans="1:3">
      <c r="A4" t="s">
        <v>5</v>
      </c>
      <c r="B4" s="28">
        <v>129.09090909090909</v>
      </c>
      <c r="C4" s="28">
        <v>148.22222222222223</v>
      </c>
    </row>
    <row r="5" spans="1:3">
      <c r="A5" t="s">
        <v>38</v>
      </c>
      <c r="B5" s="28">
        <v>253.09090909090884</v>
      </c>
      <c r="C5" s="28">
        <v>356.44444444444525</v>
      </c>
    </row>
    <row r="6" spans="1:3">
      <c r="A6" t="s">
        <v>48</v>
      </c>
      <c r="B6">
        <v>11</v>
      </c>
      <c r="C6">
        <v>9</v>
      </c>
    </row>
    <row r="7" spans="1:3">
      <c r="A7" t="s">
        <v>74</v>
      </c>
      <c r="B7" s="28">
        <v>299.0258136924806</v>
      </c>
    </row>
    <row r="8" spans="1:3">
      <c r="A8" t="s">
        <v>50</v>
      </c>
      <c r="B8">
        <v>0</v>
      </c>
    </row>
    <row r="9" spans="1:3">
      <c r="A9" t="s">
        <v>51</v>
      </c>
      <c r="B9">
        <v>18</v>
      </c>
    </row>
    <row r="10" spans="1:3">
      <c r="A10" t="s">
        <v>52</v>
      </c>
      <c r="B10" s="28">
        <v>-2.4614614535655233</v>
      </c>
    </row>
    <row r="11" spans="1:3">
      <c r="A11" t="s">
        <v>53</v>
      </c>
      <c r="B11" s="28">
        <v>1.2082029472404178E-2</v>
      </c>
    </row>
    <row r="12" spans="1:3">
      <c r="A12" t="s">
        <v>54</v>
      </c>
      <c r="B12" s="28">
        <v>1.7340636066175394</v>
      </c>
    </row>
    <row r="13" spans="1:3">
      <c r="A13" t="s">
        <v>55</v>
      </c>
      <c r="B13" s="30">
        <v>2.4164058944808355E-2</v>
      </c>
    </row>
    <row r="14" spans="1:3" ht="19.5" thickBot="1">
      <c r="A14" s="24" t="s">
        <v>56</v>
      </c>
      <c r="B14" s="29">
        <v>2.1009220402410378</v>
      </c>
      <c r="C14" s="24"/>
    </row>
  </sheetData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E0B08-57B2-4ADF-AF9C-BCD0D2F99AAC}">
  <dimension ref="A1:C13"/>
  <sheetViews>
    <sheetView workbookViewId="0"/>
  </sheetViews>
  <sheetFormatPr defaultRowHeight="18.75"/>
  <cols>
    <col min="1" max="1" width="22.5" customWidth="1"/>
    <col min="2" max="3" width="15.125" bestFit="1" customWidth="1"/>
  </cols>
  <sheetData>
    <row r="1" spans="1:3">
      <c r="A1" t="s">
        <v>75</v>
      </c>
    </row>
    <row r="2" spans="1:3" ht="19.5" thickBot="1"/>
    <row r="3" spans="1:3">
      <c r="A3" s="26"/>
      <c r="B3" s="26" t="s">
        <v>67</v>
      </c>
      <c r="C3" s="26" t="s">
        <v>67</v>
      </c>
    </row>
    <row r="4" spans="1:3">
      <c r="A4" t="s">
        <v>5</v>
      </c>
      <c r="B4" s="28">
        <v>129.09090909090909</v>
      </c>
      <c r="C4" s="28">
        <v>148.22222222222223</v>
      </c>
    </row>
    <row r="5" spans="1:3">
      <c r="A5" t="s">
        <v>38</v>
      </c>
      <c r="B5" s="28">
        <v>253.09090909090884</v>
      </c>
      <c r="C5" s="28">
        <v>356.44444444444525</v>
      </c>
    </row>
    <row r="6" spans="1:3">
      <c r="A6" t="s">
        <v>48</v>
      </c>
      <c r="B6">
        <v>11</v>
      </c>
      <c r="C6">
        <v>9</v>
      </c>
    </row>
    <row r="7" spans="1:3">
      <c r="A7" t="s">
        <v>50</v>
      </c>
      <c r="B7">
        <v>0</v>
      </c>
    </row>
    <row r="8" spans="1:3">
      <c r="A8" t="s">
        <v>51</v>
      </c>
      <c r="B8">
        <v>16</v>
      </c>
    </row>
    <row r="9" spans="1:3">
      <c r="A9" t="s">
        <v>52</v>
      </c>
      <c r="B9" s="28">
        <v>-2.4177523861076566</v>
      </c>
    </row>
    <row r="10" spans="1:3">
      <c r="A10" t="s">
        <v>53</v>
      </c>
      <c r="B10" s="28">
        <v>1.3957199693661552E-2</v>
      </c>
    </row>
    <row r="11" spans="1:3">
      <c r="A11" t="s">
        <v>54</v>
      </c>
      <c r="B11" s="28">
        <v>1.7458836762762506</v>
      </c>
    </row>
    <row r="12" spans="1:3">
      <c r="A12" t="s">
        <v>55</v>
      </c>
      <c r="B12" s="30">
        <v>2.7914399387323104E-2</v>
      </c>
    </row>
    <row r="13" spans="1:3" ht="19.5" thickBot="1">
      <c r="A13" s="24" t="s">
        <v>56</v>
      </c>
      <c r="B13" s="29">
        <v>2.119905299221255</v>
      </c>
      <c r="C13" s="24"/>
    </row>
  </sheetData>
  <phoneticPr fontId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F2629-4E8F-4FF0-9DE9-EA122EEF7EDD}">
  <dimension ref="A1:C10"/>
  <sheetViews>
    <sheetView workbookViewId="0"/>
  </sheetViews>
  <sheetFormatPr defaultRowHeight="18.75"/>
  <cols>
    <col min="1" max="1" width="16.75" customWidth="1"/>
    <col min="2" max="3" width="15.125" bestFit="1" customWidth="1"/>
  </cols>
  <sheetData>
    <row r="1" spans="1:3">
      <c r="A1" t="s">
        <v>69</v>
      </c>
    </row>
    <row r="2" spans="1:3" ht="19.5" thickBot="1"/>
    <row r="3" spans="1:3">
      <c r="A3" s="26"/>
      <c r="B3" s="26" t="s">
        <v>67</v>
      </c>
      <c r="C3" s="26" t="s">
        <v>67</v>
      </c>
    </row>
    <row r="4" spans="1:3">
      <c r="A4" t="s">
        <v>5</v>
      </c>
      <c r="B4">
        <v>129.09090909090909</v>
      </c>
      <c r="C4">
        <v>148.22222222222223</v>
      </c>
    </row>
    <row r="5" spans="1:3">
      <c r="A5" t="s">
        <v>38</v>
      </c>
      <c r="B5">
        <v>253.09090909090884</v>
      </c>
      <c r="C5">
        <v>356.44444444444525</v>
      </c>
    </row>
    <row r="6" spans="1:3">
      <c r="A6" t="s">
        <v>48</v>
      </c>
      <c r="B6">
        <v>11</v>
      </c>
      <c r="C6">
        <v>9</v>
      </c>
    </row>
    <row r="7" spans="1:3">
      <c r="A7" t="s">
        <v>51</v>
      </c>
      <c r="B7">
        <v>10</v>
      </c>
      <c r="C7">
        <v>8</v>
      </c>
    </row>
    <row r="8" spans="1:3">
      <c r="A8" t="s">
        <v>70</v>
      </c>
      <c r="B8">
        <v>0.7100430741328474</v>
      </c>
    </row>
    <row r="9" spans="1:3">
      <c r="A9" t="s">
        <v>217</v>
      </c>
      <c r="B9" s="143">
        <v>0.30028513802662848</v>
      </c>
    </row>
    <row r="10" spans="1:3" ht="19.5" thickBot="1">
      <c r="A10" s="24" t="s">
        <v>72</v>
      </c>
      <c r="B10" s="24">
        <v>0.32555703615757287</v>
      </c>
      <c r="C10" s="24"/>
    </row>
  </sheetData>
  <phoneticPr fontId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1AF71-AD51-4E7E-BEAB-3AF34F09B9E5}">
  <dimension ref="A1:C14"/>
  <sheetViews>
    <sheetView workbookViewId="0"/>
  </sheetViews>
  <sheetFormatPr defaultRowHeight="18.75"/>
  <cols>
    <col min="1" max="1" width="20.875" customWidth="1"/>
    <col min="2" max="3" width="15.125" bestFit="1" customWidth="1"/>
  </cols>
  <sheetData>
    <row r="1" spans="1:3">
      <c r="A1" t="s">
        <v>73</v>
      </c>
    </row>
    <row r="2" spans="1:3" ht="19.5" thickBot="1"/>
    <row r="3" spans="1:3">
      <c r="A3" s="26"/>
      <c r="B3" s="26" t="s">
        <v>67</v>
      </c>
      <c r="C3" s="26" t="s">
        <v>67</v>
      </c>
    </row>
    <row r="4" spans="1:3">
      <c r="A4" t="s">
        <v>5</v>
      </c>
      <c r="B4">
        <v>129.09090909090909</v>
      </c>
      <c r="C4">
        <v>148.22222222222223</v>
      </c>
    </row>
    <row r="5" spans="1:3">
      <c r="A5" t="s">
        <v>38</v>
      </c>
      <c r="B5">
        <v>253.09090909090884</v>
      </c>
      <c r="C5">
        <v>356.44444444444525</v>
      </c>
    </row>
    <row r="6" spans="1:3">
      <c r="A6" t="s">
        <v>48</v>
      </c>
      <c r="B6">
        <v>11</v>
      </c>
      <c r="C6">
        <v>9</v>
      </c>
    </row>
    <row r="7" spans="1:3">
      <c r="A7" t="s">
        <v>74</v>
      </c>
      <c r="B7">
        <v>299.0258136924806</v>
      </c>
    </row>
    <row r="8" spans="1:3">
      <c r="A8" t="s">
        <v>50</v>
      </c>
      <c r="B8">
        <v>0</v>
      </c>
    </row>
    <row r="9" spans="1:3">
      <c r="A9" t="s">
        <v>51</v>
      </c>
      <c r="B9">
        <v>18</v>
      </c>
    </row>
    <row r="10" spans="1:3">
      <c r="A10" t="s">
        <v>52</v>
      </c>
      <c r="B10">
        <v>-2.4614614535655233</v>
      </c>
    </row>
    <row r="11" spans="1:3">
      <c r="A11" t="s">
        <v>53</v>
      </c>
      <c r="B11">
        <v>1.2082029472404178E-2</v>
      </c>
    </row>
    <row r="12" spans="1:3">
      <c r="A12" t="s">
        <v>54</v>
      </c>
      <c r="B12">
        <v>1.7340636066175394</v>
      </c>
    </row>
    <row r="13" spans="1:3">
      <c r="A13" t="s">
        <v>55</v>
      </c>
      <c r="B13">
        <v>2.4164058944808355E-2</v>
      </c>
    </row>
    <row r="14" spans="1:3" ht="19.5" thickBot="1">
      <c r="A14" s="24" t="s">
        <v>56</v>
      </c>
      <c r="B14" s="24">
        <v>2.1009220402410378</v>
      </c>
      <c r="C14" s="24"/>
    </row>
  </sheetData>
  <phoneticPr fontId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8BF09-46BF-4353-AA7F-C7BD4BE11E5B}">
  <dimension ref="A1:D13"/>
  <sheetViews>
    <sheetView zoomScaleNormal="100" workbookViewId="0">
      <selection sqref="A1:B1"/>
    </sheetView>
  </sheetViews>
  <sheetFormatPr defaultRowHeight="18.75"/>
  <cols>
    <col min="1" max="1" width="10.625" style="9" customWidth="1"/>
    <col min="2" max="2" width="15.125" style="9" customWidth="1"/>
    <col min="3" max="3" width="10.625" customWidth="1"/>
    <col min="4" max="4" width="15.125" customWidth="1"/>
  </cols>
  <sheetData>
    <row r="1" spans="1:4">
      <c r="A1" s="144" t="s">
        <v>64</v>
      </c>
      <c r="B1" s="144"/>
      <c r="C1" s="144" t="s">
        <v>65</v>
      </c>
      <c r="D1" s="144"/>
    </row>
    <row r="2" spans="1:4">
      <c r="A2" s="9" t="s">
        <v>66</v>
      </c>
      <c r="B2" s="31" t="s">
        <v>68</v>
      </c>
      <c r="C2" s="9" t="s">
        <v>66</v>
      </c>
      <c r="D2" s="31" t="s">
        <v>68</v>
      </c>
    </row>
    <row r="3" spans="1:4">
      <c r="A3" s="9">
        <v>1</v>
      </c>
      <c r="B3" s="9">
        <v>156</v>
      </c>
      <c r="C3" s="9">
        <v>1</v>
      </c>
      <c r="D3" s="9">
        <v>174</v>
      </c>
    </row>
    <row r="4" spans="1:4">
      <c r="A4" s="9">
        <v>2</v>
      </c>
      <c r="B4" s="9">
        <v>150</v>
      </c>
      <c r="C4" s="9">
        <v>2</v>
      </c>
      <c r="D4" s="9">
        <v>170</v>
      </c>
    </row>
    <row r="5" spans="1:4">
      <c r="A5" s="9">
        <v>3</v>
      </c>
      <c r="B5" s="9">
        <v>144</v>
      </c>
      <c r="C5" s="9">
        <v>3</v>
      </c>
      <c r="D5" s="9">
        <v>164</v>
      </c>
    </row>
    <row r="6" spans="1:4">
      <c r="A6" s="9">
        <v>4</v>
      </c>
      <c r="B6" s="9">
        <v>136</v>
      </c>
      <c r="C6" s="9">
        <v>4</v>
      </c>
      <c r="D6" s="9">
        <v>152</v>
      </c>
    </row>
    <row r="7" spans="1:4">
      <c r="A7" s="9">
        <v>5</v>
      </c>
      <c r="B7" s="9">
        <v>134</v>
      </c>
      <c r="C7" s="9">
        <v>5</v>
      </c>
      <c r="D7" s="9">
        <v>148</v>
      </c>
    </row>
    <row r="8" spans="1:4">
      <c r="A8" s="9">
        <v>6</v>
      </c>
      <c r="B8" s="9">
        <v>124</v>
      </c>
      <c r="C8" s="9">
        <v>6</v>
      </c>
      <c r="D8" s="9">
        <v>146</v>
      </c>
    </row>
    <row r="9" spans="1:4">
      <c r="A9" s="9">
        <v>7</v>
      </c>
      <c r="B9" s="9">
        <v>120</v>
      </c>
      <c r="C9" s="9">
        <v>7</v>
      </c>
      <c r="D9" s="9">
        <v>132</v>
      </c>
    </row>
    <row r="10" spans="1:4">
      <c r="A10" s="9">
        <v>8</v>
      </c>
      <c r="B10" s="9">
        <v>118</v>
      </c>
      <c r="C10" s="9">
        <v>8</v>
      </c>
      <c r="D10" s="9">
        <v>126</v>
      </c>
    </row>
    <row r="11" spans="1:4">
      <c r="A11" s="9">
        <v>9</v>
      </c>
      <c r="B11" s="9">
        <v>116</v>
      </c>
      <c r="C11" s="9">
        <v>9</v>
      </c>
      <c r="D11" s="9">
        <v>122</v>
      </c>
    </row>
    <row r="12" spans="1:4">
      <c r="A12" s="9">
        <v>10</v>
      </c>
      <c r="B12" s="9">
        <v>114</v>
      </c>
      <c r="C12" s="9"/>
    </row>
    <row r="13" spans="1:4">
      <c r="A13" s="9">
        <v>11</v>
      </c>
      <c r="B13" s="9">
        <v>108</v>
      </c>
      <c r="C13" s="9"/>
    </row>
  </sheetData>
  <mergeCells count="2">
    <mergeCell ref="A1:B1"/>
    <mergeCell ref="C1:D1"/>
  </mergeCells>
  <phoneticPr fontId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913A7-EF20-497A-80DE-0D827BD59800}">
  <dimension ref="A1:D11"/>
  <sheetViews>
    <sheetView workbookViewId="0"/>
  </sheetViews>
  <sheetFormatPr defaultRowHeight="18.75"/>
  <sheetData>
    <row r="1" spans="1:4">
      <c r="A1" t="s">
        <v>76</v>
      </c>
      <c r="B1" t="s">
        <v>77</v>
      </c>
      <c r="C1" t="s">
        <v>78</v>
      </c>
      <c r="D1" t="s">
        <v>79</v>
      </c>
    </row>
    <row r="2" spans="1:4">
      <c r="A2">
        <v>1</v>
      </c>
      <c r="B2">
        <v>120</v>
      </c>
      <c r="C2">
        <v>132</v>
      </c>
      <c r="D2">
        <v>134</v>
      </c>
    </row>
    <row r="3" spans="1:4">
      <c r="A3">
        <v>2</v>
      </c>
      <c r="B3">
        <v>140</v>
      </c>
      <c r="C3">
        <v>138</v>
      </c>
      <c r="D3">
        <v>143</v>
      </c>
    </row>
    <row r="4" spans="1:4">
      <c r="A4">
        <v>3</v>
      </c>
      <c r="B4">
        <v>136</v>
      </c>
      <c r="C4">
        <v>134</v>
      </c>
      <c r="D4">
        <v>148</v>
      </c>
    </row>
    <row r="5" spans="1:4">
      <c r="A5">
        <v>4</v>
      </c>
      <c r="B5">
        <v>138</v>
      </c>
      <c r="C5">
        <v>134</v>
      </c>
      <c r="D5">
        <v>138</v>
      </c>
    </row>
    <row r="6" spans="1:4">
      <c r="A6">
        <v>5</v>
      </c>
      <c r="B6">
        <v>126</v>
      </c>
      <c r="C6">
        <v>130</v>
      </c>
      <c r="D6">
        <v>145</v>
      </c>
    </row>
    <row r="7" spans="1:4">
      <c r="A7">
        <v>6</v>
      </c>
      <c r="B7">
        <v>134</v>
      </c>
      <c r="C7">
        <v>134</v>
      </c>
      <c r="D7">
        <v>132</v>
      </c>
    </row>
    <row r="8" spans="1:4">
      <c r="A8">
        <v>7</v>
      </c>
      <c r="B8">
        <v>134</v>
      </c>
      <c r="C8">
        <v>132</v>
      </c>
      <c r="D8">
        <v>136</v>
      </c>
    </row>
    <row r="9" spans="1:4">
      <c r="A9">
        <v>8</v>
      </c>
      <c r="B9">
        <v>132</v>
      </c>
      <c r="C9">
        <v>136</v>
      </c>
      <c r="D9">
        <v>148</v>
      </c>
    </row>
    <row r="10" spans="1:4">
      <c r="A10">
        <v>9</v>
      </c>
      <c r="B10">
        <v>128</v>
      </c>
      <c r="C10">
        <v>138</v>
      </c>
      <c r="D10">
        <v>128</v>
      </c>
    </row>
    <row r="11" spans="1:4">
      <c r="A11">
        <v>10</v>
      </c>
      <c r="B11">
        <v>122</v>
      </c>
      <c r="C11">
        <v>132</v>
      </c>
      <c r="D11">
        <v>152</v>
      </c>
    </row>
  </sheetData>
  <phoneticPr fontId="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42456-8F0F-43F3-BA63-590DDF110308}">
  <dimension ref="A1:H15"/>
  <sheetViews>
    <sheetView workbookViewId="0"/>
  </sheetViews>
  <sheetFormatPr defaultRowHeight="18.75"/>
  <cols>
    <col min="1" max="1" width="18.375" bestFit="1" customWidth="1"/>
    <col min="2" max="2" width="12.875" bestFit="1" customWidth="1"/>
    <col min="3" max="3" width="7.125" bestFit="1" customWidth="1"/>
    <col min="4" max="4" width="12.75" bestFit="1" customWidth="1"/>
    <col min="5" max="5" width="17.25" bestFit="1" customWidth="1"/>
    <col min="6" max="7" width="12.75" bestFit="1" customWidth="1"/>
  </cols>
  <sheetData>
    <row r="1" spans="1:8">
      <c r="A1" t="s">
        <v>80</v>
      </c>
    </row>
    <row r="3" spans="1:8" ht="19.5" thickBot="1">
      <c r="A3" t="s">
        <v>81</v>
      </c>
    </row>
    <row r="4" spans="1:8">
      <c r="A4" s="26" t="s">
        <v>82</v>
      </c>
      <c r="B4" s="26" t="s">
        <v>45</v>
      </c>
      <c r="C4" s="26" t="s">
        <v>44</v>
      </c>
      <c r="D4" s="26" t="s">
        <v>5</v>
      </c>
      <c r="E4" s="26" t="s">
        <v>38</v>
      </c>
    </row>
    <row r="5" spans="1:8">
      <c r="A5" t="s">
        <v>83</v>
      </c>
      <c r="B5">
        <v>10</v>
      </c>
      <c r="C5">
        <v>1310</v>
      </c>
      <c r="D5">
        <v>131</v>
      </c>
      <c r="E5" s="28">
        <v>45.555555555555557</v>
      </c>
    </row>
    <row r="6" spans="1:8">
      <c r="A6" t="s">
        <v>84</v>
      </c>
      <c r="B6">
        <v>10</v>
      </c>
      <c r="C6">
        <v>1340</v>
      </c>
      <c r="D6">
        <v>134</v>
      </c>
      <c r="E6" s="28">
        <v>7.1111111111111107</v>
      </c>
    </row>
    <row r="7" spans="1:8" ht="19.5" thickBot="1">
      <c r="A7" s="24" t="s">
        <v>85</v>
      </c>
      <c r="B7" s="24">
        <v>10</v>
      </c>
      <c r="C7" s="24">
        <v>1404</v>
      </c>
      <c r="D7" s="24">
        <v>140.4</v>
      </c>
      <c r="E7" s="29">
        <v>63.155555555555551</v>
      </c>
    </row>
    <row r="10" spans="1:8" ht="19.5" thickBot="1">
      <c r="A10" t="s">
        <v>86</v>
      </c>
    </row>
    <row r="11" spans="1:8">
      <c r="A11" s="26" t="s">
        <v>87</v>
      </c>
      <c r="B11" s="26" t="s">
        <v>88</v>
      </c>
      <c r="C11" s="26" t="s">
        <v>51</v>
      </c>
      <c r="D11" s="26" t="s">
        <v>38</v>
      </c>
      <c r="E11" s="26" t="s">
        <v>70</v>
      </c>
      <c r="F11" s="26" t="s">
        <v>89</v>
      </c>
      <c r="G11" s="26" t="s">
        <v>90</v>
      </c>
    </row>
    <row r="12" spans="1:8">
      <c r="A12" t="s">
        <v>91</v>
      </c>
      <c r="B12" s="28">
        <v>461.06666666666638</v>
      </c>
      <c r="C12">
        <v>2</v>
      </c>
      <c r="D12" s="28">
        <v>230.53333333333319</v>
      </c>
      <c r="E12" s="28">
        <v>5.9712202609362972</v>
      </c>
      <c r="F12" s="30">
        <v>7.1235763779503069E-3</v>
      </c>
      <c r="G12" s="28">
        <v>3.3541308285291991</v>
      </c>
      <c r="H12" s="28"/>
    </row>
    <row r="13" spans="1:8">
      <c r="A13" t="s">
        <v>92</v>
      </c>
      <c r="B13">
        <v>1042.4000000000001</v>
      </c>
      <c r="C13">
        <v>27</v>
      </c>
      <c r="D13" s="28">
        <v>38.607407407407408</v>
      </c>
      <c r="E13" s="28"/>
      <c r="F13" s="28"/>
      <c r="G13" s="28"/>
      <c r="H13" s="28"/>
    </row>
    <row r="15" spans="1:8" ht="19.5" thickBot="1">
      <c r="A15" s="24" t="s">
        <v>44</v>
      </c>
      <c r="B15" s="29">
        <v>1503.4666666666665</v>
      </c>
      <c r="C15" s="24">
        <v>29</v>
      </c>
      <c r="D15" s="24"/>
      <c r="E15" s="24"/>
      <c r="F15" s="24"/>
      <c r="G15" s="24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21E34-0870-40CA-BA86-EC825738E538}">
  <dimension ref="A1:E51"/>
  <sheetViews>
    <sheetView zoomScaleNormal="100" workbookViewId="0">
      <pane xSplit="1" ySplit="1" topLeftCell="B2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RowHeight="18.75"/>
  <cols>
    <col min="1" max="2" width="9.875" style="95" customWidth="1"/>
    <col min="3" max="3" width="9.875" style="96" customWidth="1"/>
    <col min="4" max="4" width="9.875" style="97" customWidth="1"/>
    <col min="5" max="5" width="9.875" style="98" customWidth="1"/>
    <col min="6" max="164" width="9" style="94"/>
    <col min="165" max="165" width="13.75" style="94" customWidth="1"/>
    <col min="166" max="170" width="9.875" style="94" customWidth="1"/>
    <col min="171" max="171" width="9" style="94"/>
    <col min="172" max="175" width="9.875" style="94" customWidth="1"/>
    <col min="176" max="420" width="9" style="94"/>
    <col min="421" max="421" width="13.75" style="94" customWidth="1"/>
    <col min="422" max="426" width="9.875" style="94" customWidth="1"/>
    <col min="427" max="427" width="9" style="94"/>
    <col min="428" max="431" width="9.875" style="94" customWidth="1"/>
    <col min="432" max="676" width="9" style="94"/>
    <col min="677" max="677" width="13.75" style="94" customWidth="1"/>
    <col min="678" max="682" width="9.875" style="94" customWidth="1"/>
    <col min="683" max="683" width="9" style="94"/>
    <col min="684" max="687" width="9.875" style="94" customWidth="1"/>
    <col min="688" max="932" width="9" style="94"/>
    <col min="933" max="933" width="13.75" style="94" customWidth="1"/>
    <col min="934" max="938" width="9.875" style="94" customWidth="1"/>
    <col min="939" max="939" width="9" style="94"/>
    <col min="940" max="943" width="9.875" style="94" customWidth="1"/>
    <col min="944" max="1188" width="9" style="94"/>
    <col min="1189" max="1189" width="13.75" style="94" customWidth="1"/>
    <col min="1190" max="1194" width="9.875" style="94" customWidth="1"/>
    <col min="1195" max="1195" width="9" style="94"/>
    <col min="1196" max="1199" width="9.875" style="94" customWidth="1"/>
    <col min="1200" max="1444" width="9" style="94"/>
    <col min="1445" max="1445" width="13.75" style="94" customWidth="1"/>
    <col min="1446" max="1450" width="9.875" style="94" customWidth="1"/>
    <col min="1451" max="1451" width="9" style="94"/>
    <col min="1452" max="1455" width="9.875" style="94" customWidth="1"/>
    <col min="1456" max="1700" width="9" style="94"/>
    <col min="1701" max="1701" width="13.75" style="94" customWidth="1"/>
    <col min="1702" max="1706" width="9.875" style="94" customWidth="1"/>
    <col min="1707" max="1707" width="9" style="94"/>
    <col min="1708" max="1711" width="9.875" style="94" customWidth="1"/>
    <col min="1712" max="1956" width="9" style="94"/>
    <col min="1957" max="1957" width="13.75" style="94" customWidth="1"/>
    <col min="1958" max="1962" width="9.875" style="94" customWidth="1"/>
    <col min="1963" max="1963" width="9" style="94"/>
    <col min="1964" max="1967" width="9.875" style="94" customWidth="1"/>
    <col min="1968" max="2212" width="9" style="94"/>
    <col min="2213" max="2213" width="13.75" style="94" customWidth="1"/>
    <col min="2214" max="2218" width="9.875" style="94" customWidth="1"/>
    <col min="2219" max="2219" width="9" style="94"/>
    <col min="2220" max="2223" width="9.875" style="94" customWidth="1"/>
    <col min="2224" max="2468" width="9" style="94"/>
    <col min="2469" max="2469" width="13.75" style="94" customWidth="1"/>
    <col min="2470" max="2474" width="9.875" style="94" customWidth="1"/>
    <col min="2475" max="2475" width="9" style="94"/>
    <col min="2476" max="2479" width="9.875" style="94" customWidth="1"/>
    <col min="2480" max="2724" width="9" style="94"/>
    <col min="2725" max="2725" width="13.75" style="94" customWidth="1"/>
    <col min="2726" max="2730" width="9.875" style="94" customWidth="1"/>
    <col min="2731" max="2731" width="9" style="94"/>
    <col min="2732" max="2735" width="9.875" style="94" customWidth="1"/>
    <col min="2736" max="2980" width="9" style="94"/>
    <col min="2981" max="2981" width="13.75" style="94" customWidth="1"/>
    <col min="2982" max="2986" width="9.875" style="94" customWidth="1"/>
    <col min="2987" max="2987" width="9" style="94"/>
    <col min="2988" max="2991" width="9.875" style="94" customWidth="1"/>
    <col min="2992" max="3236" width="9" style="94"/>
    <col min="3237" max="3237" width="13.75" style="94" customWidth="1"/>
    <col min="3238" max="3242" width="9.875" style="94" customWidth="1"/>
    <col min="3243" max="3243" width="9" style="94"/>
    <col min="3244" max="3247" width="9.875" style="94" customWidth="1"/>
    <col min="3248" max="3492" width="9" style="94"/>
    <col min="3493" max="3493" width="13.75" style="94" customWidth="1"/>
    <col min="3494" max="3498" width="9.875" style="94" customWidth="1"/>
    <col min="3499" max="3499" width="9" style="94"/>
    <col min="3500" max="3503" width="9.875" style="94" customWidth="1"/>
    <col min="3504" max="3748" width="9" style="94"/>
    <col min="3749" max="3749" width="13.75" style="94" customWidth="1"/>
    <col min="3750" max="3754" width="9.875" style="94" customWidth="1"/>
    <col min="3755" max="3755" width="9" style="94"/>
    <col min="3756" max="3759" width="9.875" style="94" customWidth="1"/>
    <col min="3760" max="4004" width="9" style="94"/>
    <col min="4005" max="4005" width="13.75" style="94" customWidth="1"/>
    <col min="4006" max="4010" width="9.875" style="94" customWidth="1"/>
    <col min="4011" max="4011" width="9" style="94"/>
    <col min="4012" max="4015" width="9.875" style="94" customWidth="1"/>
    <col min="4016" max="4260" width="9" style="94"/>
    <col min="4261" max="4261" width="13.75" style="94" customWidth="1"/>
    <col min="4262" max="4266" width="9.875" style="94" customWidth="1"/>
    <col min="4267" max="4267" width="9" style="94"/>
    <col min="4268" max="4271" width="9.875" style="94" customWidth="1"/>
    <col min="4272" max="4516" width="9" style="94"/>
    <col min="4517" max="4517" width="13.75" style="94" customWidth="1"/>
    <col min="4518" max="4522" width="9.875" style="94" customWidth="1"/>
    <col min="4523" max="4523" width="9" style="94"/>
    <col min="4524" max="4527" width="9.875" style="94" customWidth="1"/>
    <col min="4528" max="4772" width="9" style="94"/>
    <col min="4773" max="4773" width="13.75" style="94" customWidth="1"/>
    <col min="4774" max="4778" width="9.875" style="94" customWidth="1"/>
    <col min="4779" max="4779" width="9" style="94"/>
    <col min="4780" max="4783" width="9.875" style="94" customWidth="1"/>
    <col min="4784" max="5028" width="9" style="94"/>
    <col min="5029" max="5029" width="13.75" style="94" customWidth="1"/>
    <col min="5030" max="5034" width="9.875" style="94" customWidth="1"/>
    <col min="5035" max="5035" width="9" style="94"/>
    <col min="5036" max="5039" width="9.875" style="94" customWidth="1"/>
    <col min="5040" max="5284" width="9" style="94"/>
    <col min="5285" max="5285" width="13.75" style="94" customWidth="1"/>
    <col min="5286" max="5290" width="9.875" style="94" customWidth="1"/>
    <col min="5291" max="5291" width="9" style="94"/>
    <col min="5292" max="5295" width="9.875" style="94" customWidth="1"/>
    <col min="5296" max="5540" width="9" style="94"/>
    <col min="5541" max="5541" width="13.75" style="94" customWidth="1"/>
    <col min="5542" max="5546" width="9.875" style="94" customWidth="1"/>
    <col min="5547" max="5547" width="9" style="94"/>
    <col min="5548" max="5551" width="9.875" style="94" customWidth="1"/>
    <col min="5552" max="5796" width="9" style="94"/>
    <col min="5797" max="5797" width="13.75" style="94" customWidth="1"/>
    <col min="5798" max="5802" width="9.875" style="94" customWidth="1"/>
    <col min="5803" max="5803" width="9" style="94"/>
    <col min="5804" max="5807" width="9.875" style="94" customWidth="1"/>
    <col min="5808" max="6052" width="9" style="94"/>
    <col min="6053" max="6053" width="13.75" style="94" customWidth="1"/>
    <col min="6054" max="6058" width="9.875" style="94" customWidth="1"/>
    <col min="6059" max="6059" width="9" style="94"/>
    <col min="6060" max="6063" width="9.875" style="94" customWidth="1"/>
    <col min="6064" max="6308" width="9" style="94"/>
    <col min="6309" max="6309" width="13.75" style="94" customWidth="1"/>
    <col min="6310" max="6314" width="9.875" style="94" customWidth="1"/>
    <col min="6315" max="6315" width="9" style="94"/>
    <col min="6316" max="6319" width="9.875" style="94" customWidth="1"/>
    <col min="6320" max="6564" width="9" style="94"/>
    <col min="6565" max="6565" width="13.75" style="94" customWidth="1"/>
    <col min="6566" max="6570" width="9.875" style="94" customWidth="1"/>
    <col min="6571" max="6571" width="9" style="94"/>
    <col min="6572" max="6575" width="9.875" style="94" customWidth="1"/>
    <col min="6576" max="6820" width="9" style="94"/>
    <col min="6821" max="6821" width="13.75" style="94" customWidth="1"/>
    <col min="6822" max="6826" width="9.875" style="94" customWidth="1"/>
    <col min="6827" max="6827" width="9" style="94"/>
    <col min="6828" max="6831" width="9.875" style="94" customWidth="1"/>
    <col min="6832" max="7076" width="9" style="94"/>
    <col min="7077" max="7077" width="13.75" style="94" customWidth="1"/>
    <col min="7078" max="7082" width="9.875" style="94" customWidth="1"/>
    <col min="7083" max="7083" width="9" style="94"/>
    <col min="7084" max="7087" width="9.875" style="94" customWidth="1"/>
    <col min="7088" max="7332" width="9" style="94"/>
    <col min="7333" max="7333" width="13.75" style="94" customWidth="1"/>
    <col min="7334" max="7338" width="9.875" style="94" customWidth="1"/>
    <col min="7339" max="7339" width="9" style="94"/>
    <col min="7340" max="7343" width="9.875" style="94" customWidth="1"/>
    <col min="7344" max="7588" width="9" style="94"/>
    <col min="7589" max="7589" width="13.75" style="94" customWidth="1"/>
    <col min="7590" max="7594" width="9.875" style="94" customWidth="1"/>
    <col min="7595" max="7595" width="9" style="94"/>
    <col min="7596" max="7599" width="9.875" style="94" customWidth="1"/>
    <col min="7600" max="7844" width="9" style="94"/>
    <col min="7845" max="7845" width="13.75" style="94" customWidth="1"/>
    <col min="7846" max="7850" width="9.875" style="94" customWidth="1"/>
    <col min="7851" max="7851" width="9" style="94"/>
    <col min="7852" max="7855" width="9.875" style="94" customWidth="1"/>
    <col min="7856" max="8100" width="9" style="94"/>
    <col min="8101" max="8101" width="13.75" style="94" customWidth="1"/>
    <col min="8102" max="8106" width="9.875" style="94" customWidth="1"/>
    <col min="8107" max="8107" width="9" style="94"/>
    <col min="8108" max="8111" width="9.875" style="94" customWidth="1"/>
    <col min="8112" max="8356" width="9" style="94"/>
    <col min="8357" max="8357" width="13.75" style="94" customWidth="1"/>
    <col min="8358" max="8362" width="9.875" style="94" customWidth="1"/>
    <col min="8363" max="8363" width="9" style="94"/>
    <col min="8364" max="8367" width="9.875" style="94" customWidth="1"/>
    <col min="8368" max="8612" width="9" style="94"/>
    <col min="8613" max="8613" width="13.75" style="94" customWidth="1"/>
    <col min="8614" max="8618" width="9.875" style="94" customWidth="1"/>
    <col min="8619" max="8619" width="9" style="94"/>
    <col min="8620" max="8623" width="9.875" style="94" customWidth="1"/>
    <col min="8624" max="8868" width="9" style="94"/>
    <col min="8869" max="8869" width="13.75" style="94" customWidth="1"/>
    <col min="8870" max="8874" width="9.875" style="94" customWidth="1"/>
    <col min="8875" max="8875" width="9" style="94"/>
    <col min="8876" max="8879" width="9.875" style="94" customWidth="1"/>
    <col min="8880" max="9124" width="9" style="94"/>
    <col min="9125" max="9125" width="13.75" style="94" customWidth="1"/>
    <col min="9126" max="9130" width="9.875" style="94" customWidth="1"/>
    <col min="9131" max="9131" width="9" style="94"/>
    <col min="9132" max="9135" width="9.875" style="94" customWidth="1"/>
    <col min="9136" max="9380" width="9" style="94"/>
    <col min="9381" max="9381" width="13.75" style="94" customWidth="1"/>
    <col min="9382" max="9386" width="9.875" style="94" customWidth="1"/>
    <col min="9387" max="9387" width="9" style="94"/>
    <col min="9388" max="9391" width="9.875" style="94" customWidth="1"/>
    <col min="9392" max="9636" width="9" style="94"/>
    <col min="9637" max="9637" width="13.75" style="94" customWidth="1"/>
    <col min="9638" max="9642" width="9.875" style="94" customWidth="1"/>
    <col min="9643" max="9643" width="9" style="94"/>
    <col min="9644" max="9647" width="9.875" style="94" customWidth="1"/>
    <col min="9648" max="9892" width="9" style="94"/>
    <col min="9893" max="9893" width="13.75" style="94" customWidth="1"/>
    <col min="9894" max="9898" width="9.875" style="94" customWidth="1"/>
    <col min="9899" max="9899" width="9" style="94"/>
    <col min="9900" max="9903" width="9.875" style="94" customWidth="1"/>
    <col min="9904" max="10148" width="9" style="94"/>
    <col min="10149" max="10149" width="13.75" style="94" customWidth="1"/>
    <col min="10150" max="10154" width="9.875" style="94" customWidth="1"/>
    <col min="10155" max="10155" width="9" style="94"/>
    <col min="10156" max="10159" width="9.875" style="94" customWidth="1"/>
    <col min="10160" max="10404" width="9" style="94"/>
    <col min="10405" max="10405" width="13.75" style="94" customWidth="1"/>
    <col min="10406" max="10410" width="9.875" style="94" customWidth="1"/>
    <col min="10411" max="10411" width="9" style="94"/>
    <col min="10412" max="10415" width="9.875" style="94" customWidth="1"/>
    <col min="10416" max="10660" width="9" style="94"/>
    <col min="10661" max="10661" width="13.75" style="94" customWidth="1"/>
    <col min="10662" max="10666" width="9.875" style="94" customWidth="1"/>
    <col min="10667" max="10667" width="9" style="94"/>
    <col min="10668" max="10671" width="9.875" style="94" customWidth="1"/>
    <col min="10672" max="10916" width="9" style="94"/>
    <col min="10917" max="10917" width="13.75" style="94" customWidth="1"/>
    <col min="10918" max="10922" width="9.875" style="94" customWidth="1"/>
    <col min="10923" max="10923" width="9" style="94"/>
    <col min="10924" max="10927" width="9.875" style="94" customWidth="1"/>
    <col min="10928" max="11172" width="9" style="94"/>
    <col min="11173" max="11173" width="13.75" style="94" customWidth="1"/>
    <col min="11174" max="11178" width="9.875" style="94" customWidth="1"/>
    <col min="11179" max="11179" width="9" style="94"/>
    <col min="11180" max="11183" width="9.875" style="94" customWidth="1"/>
    <col min="11184" max="11428" width="9" style="94"/>
    <col min="11429" max="11429" width="13.75" style="94" customWidth="1"/>
    <col min="11430" max="11434" width="9.875" style="94" customWidth="1"/>
    <col min="11435" max="11435" width="9" style="94"/>
    <col min="11436" max="11439" width="9.875" style="94" customWidth="1"/>
    <col min="11440" max="11684" width="9" style="94"/>
    <col min="11685" max="11685" width="13.75" style="94" customWidth="1"/>
    <col min="11686" max="11690" width="9.875" style="94" customWidth="1"/>
    <col min="11691" max="11691" width="9" style="94"/>
    <col min="11692" max="11695" width="9.875" style="94" customWidth="1"/>
    <col min="11696" max="11940" width="9" style="94"/>
    <col min="11941" max="11941" width="13.75" style="94" customWidth="1"/>
    <col min="11942" max="11946" width="9.875" style="94" customWidth="1"/>
    <col min="11947" max="11947" width="9" style="94"/>
    <col min="11948" max="11951" width="9.875" style="94" customWidth="1"/>
    <col min="11952" max="12196" width="9" style="94"/>
    <col min="12197" max="12197" width="13.75" style="94" customWidth="1"/>
    <col min="12198" max="12202" width="9.875" style="94" customWidth="1"/>
    <col min="12203" max="12203" width="9" style="94"/>
    <col min="12204" max="12207" width="9.875" style="94" customWidth="1"/>
    <col min="12208" max="12452" width="9" style="94"/>
    <col min="12453" max="12453" width="13.75" style="94" customWidth="1"/>
    <col min="12454" max="12458" width="9.875" style="94" customWidth="1"/>
    <col min="12459" max="12459" width="9" style="94"/>
    <col min="12460" max="12463" width="9.875" style="94" customWidth="1"/>
    <col min="12464" max="12708" width="9" style="94"/>
    <col min="12709" max="12709" width="13.75" style="94" customWidth="1"/>
    <col min="12710" max="12714" width="9.875" style="94" customWidth="1"/>
    <col min="12715" max="12715" width="9" style="94"/>
    <col min="12716" max="12719" width="9.875" style="94" customWidth="1"/>
    <col min="12720" max="12964" width="9" style="94"/>
    <col min="12965" max="12965" width="13.75" style="94" customWidth="1"/>
    <col min="12966" max="12970" width="9.875" style="94" customWidth="1"/>
    <col min="12971" max="12971" width="9" style="94"/>
    <col min="12972" max="12975" width="9.875" style="94" customWidth="1"/>
    <col min="12976" max="13220" width="9" style="94"/>
    <col min="13221" max="13221" width="13.75" style="94" customWidth="1"/>
    <col min="13222" max="13226" width="9.875" style="94" customWidth="1"/>
    <col min="13227" max="13227" width="9" style="94"/>
    <col min="13228" max="13231" width="9.875" style="94" customWidth="1"/>
    <col min="13232" max="13476" width="9" style="94"/>
    <col min="13477" max="13477" width="13.75" style="94" customWidth="1"/>
    <col min="13478" max="13482" width="9.875" style="94" customWidth="1"/>
    <col min="13483" max="13483" width="9" style="94"/>
    <col min="13484" max="13487" width="9.875" style="94" customWidth="1"/>
    <col min="13488" max="13732" width="9" style="94"/>
    <col min="13733" max="13733" width="13.75" style="94" customWidth="1"/>
    <col min="13734" max="13738" width="9.875" style="94" customWidth="1"/>
    <col min="13739" max="13739" width="9" style="94"/>
    <col min="13740" max="13743" width="9.875" style="94" customWidth="1"/>
    <col min="13744" max="13988" width="9" style="94"/>
    <col min="13989" max="13989" width="13.75" style="94" customWidth="1"/>
    <col min="13990" max="13994" width="9.875" style="94" customWidth="1"/>
    <col min="13995" max="13995" width="9" style="94"/>
    <col min="13996" max="13999" width="9.875" style="94" customWidth="1"/>
    <col min="14000" max="14244" width="9" style="94"/>
    <col min="14245" max="14245" width="13.75" style="94" customWidth="1"/>
    <col min="14246" max="14250" width="9.875" style="94" customWidth="1"/>
    <col min="14251" max="14251" width="9" style="94"/>
    <col min="14252" max="14255" width="9.875" style="94" customWidth="1"/>
    <col min="14256" max="14500" width="9" style="94"/>
    <col min="14501" max="14501" width="13.75" style="94" customWidth="1"/>
    <col min="14502" max="14506" width="9.875" style="94" customWidth="1"/>
    <col min="14507" max="14507" width="9" style="94"/>
    <col min="14508" max="14511" width="9.875" style="94" customWidth="1"/>
    <col min="14512" max="14756" width="9" style="94"/>
    <col min="14757" max="14757" width="13.75" style="94" customWidth="1"/>
    <col min="14758" max="14762" width="9.875" style="94" customWidth="1"/>
    <col min="14763" max="14763" width="9" style="94"/>
    <col min="14764" max="14767" width="9.875" style="94" customWidth="1"/>
    <col min="14768" max="15012" width="9" style="94"/>
    <col min="15013" max="15013" width="13.75" style="94" customWidth="1"/>
    <col min="15014" max="15018" width="9.875" style="94" customWidth="1"/>
    <col min="15019" max="15019" width="9" style="94"/>
    <col min="15020" max="15023" width="9.875" style="94" customWidth="1"/>
    <col min="15024" max="15268" width="9" style="94"/>
    <col min="15269" max="15269" width="13.75" style="94" customWidth="1"/>
    <col min="15270" max="15274" width="9.875" style="94" customWidth="1"/>
    <col min="15275" max="15275" width="9" style="94"/>
    <col min="15276" max="15279" width="9.875" style="94" customWidth="1"/>
    <col min="15280" max="15524" width="9" style="94"/>
    <col min="15525" max="15525" width="13.75" style="94" customWidth="1"/>
    <col min="15526" max="15530" width="9.875" style="94" customWidth="1"/>
    <col min="15531" max="15531" width="9" style="94"/>
    <col min="15532" max="15535" width="9.875" style="94" customWidth="1"/>
    <col min="15536" max="15780" width="9" style="94"/>
    <col min="15781" max="15781" width="13.75" style="94" customWidth="1"/>
    <col min="15782" max="15786" width="9.875" style="94" customWidth="1"/>
    <col min="15787" max="15787" width="9" style="94"/>
    <col min="15788" max="15791" width="9.875" style="94" customWidth="1"/>
    <col min="15792" max="16036" width="9" style="94"/>
    <col min="16037" max="16037" width="13.75" style="94" customWidth="1"/>
    <col min="16038" max="16042" width="9.875" style="94" customWidth="1"/>
    <col min="16043" max="16043" width="9" style="94"/>
    <col min="16044" max="16047" width="9.875" style="94" customWidth="1"/>
    <col min="16048" max="16384" width="9" style="94"/>
  </cols>
  <sheetData>
    <row r="1" spans="1:5" s="90" customFormat="1" ht="30" customHeight="1">
      <c r="A1" s="39" t="s">
        <v>142</v>
      </c>
      <c r="B1" s="88" t="s">
        <v>178</v>
      </c>
      <c r="C1" s="41" t="s">
        <v>179</v>
      </c>
      <c r="D1" s="89" t="s">
        <v>180</v>
      </c>
      <c r="E1" s="71" t="s">
        <v>181</v>
      </c>
    </row>
    <row r="2" spans="1:5" ht="19.5" customHeight="1">
      <c r="A2" s="75">
        <v>1</v>
      </c>
      <c r="B2" s="91">
        <v>165</v>
      </c>
      <c r="C2" s="92">
        <v>53</v>
      </c>
      <c r="D2" s="93"/>
      <c r="E2" s="77"/>
    </row>
    <row r="3" spans="1:5" ht="19.5" customHeight="1">
      <c r="A3" s="75">
        <v>2</v>
      </c>
      <c r="B3" s="91">
        <v>158</v>
      </c>
      <c r="C3" s="92">
        <v>47</v>
      </c>
      <c r="D3" s="93"/>
      <c r="E3" s="77"/>
    </row>
    <row r="4" spans="1:5" ht="19.5" customHeight="1">
      <c r="A4" s="75">
        <v>3</v>
      </c>
      <c r="B4" s="91">
        <v>160.5</v>
      </c>
      <c r="C4" s="92">
        <v>64</v>
      </c>
      <c r="D4" s="93"/>
      <c r="E4" s="77"/>
    </row>
    <row r="5" spans="1:5" ht="19.5" customHeight="1">
      <c r="A5" s="75">
        <v>4</v>
      </c>
      <c r="B5" s="91">
        <v>158</v>
      </c>
      <c r="C5" s="92">
        <v>52</v>
      </c>
      <c r="D5" s="93"/>
      <c r="E5" s="77"/>
    </row>
    <row r="6" spans="1:5" ht="19.5" customHeight="1">
      <c r="A6" s="75">
        <v>5</v>
      </c>
      <c r="B6" s="91">
        <v>149.5</v>
      </c>
      <c r="C6" s="92">
        <v>51.2</v>
      </c>
      <c r="D6" s="93"/>
      <c r="E6" s="77"/>
    </row>
    <row r="7" spans="1:5" ht="19.5" customHeight="1">
      <c r="A7" s="75">
        <v>6</v>
      </c>
      <c r="B7" s="91">
        <v>157</v>
      </c>
      <c r="C7" s="92">
        <v>44</v>
      </c>
      <c r="D7" s="93"/>
      <c r="E7" s="77"/>
    </row>
    <row r="8" spans="1:5" ht="19.5" customHeight="1">
      <c r="A8" s="75">
        <v>7</v>
      </c>
      <c r="B8" s="91">
        <v>160</v>
      </c>
      <c r="C8" s="92">
        <v>51.8</v>
      </c>
      <c r="D8" s="93"/>
      <c r="E8" s="77"/>
    </row>
    <row r="9" spans="1:5" ht="19.5" customHeight="1">
      <c r="A9" s="75">
        <v>8</v>
      </c>
      <c r="B9" s="91">
        <v>159.5</v>
      </c>
      <c r="C9" s="92">
        <v>60.2</v>
      </c>
      <c r="D9" s="93"/>
      <c r="E9" s="77"/>
    </row>
    <row r="10" spans="1:5" ht="19.5" customHeight="1">
      <c r="A10" s="75">
        <v>9</v>
      </c>
      <c r="B10" s="91">
        <v>159</v>
      </c>
      <c r="C10" s="92">
        <v>50</v>
      </c>
      <c r="D10" s="93"/>
      <c r="E10" s="77"/>
    </row>
    <row r="11" spans="1:5" ht="19.5" customHeight="1">
      <c r="A11" s="75">
        <v>10</v>
      </c>
      <c r="B11" s="91">
        <v>162</v>
      </c>
      <c r="C11" s="92">
        <v>65</v>
      </c>
      <c r="D11" s="93"/>
      <c r="E11" s="77"/>
    </row>
    <row r="12" spans="1:5" ht="19.5" customHeight="1">
      <c r="A12" s="75">
        <v>11</v>
      </c>
      <c r="B12" s="91">
        <v>158</v>
      </c>
      <c r="C12" s="92">
        <v>56</v>
      </c>
      <c r="D12" s="93"/>
      <c r="E12" s="77"/>
    </row>
    <row r="13" spans="1:5" ht="19.5" customHeight="1">
      <c r="A13" s="75">
        <v>12</v>
      </c>
      <c r="B13" s="91">
        <v>149.5</v>
      </c>
      <c r="C13" s="92">
        <v>46.5</v>
      </c>
      <c r="D13" s="93"/>
      <c r="E13" s="77"/>
    </row>
    <row r="14" spans="1:5" ht="19.5" customHeight="1">
      <c r="A14" s="75">
        <v>13</v>
      </c>
      <c r="B14" s="91">
        <v>154</v>
      </c>
      <c r="C14" s="92">
        <v>60</v>
      </c>
      <c r="D14" s="93"/>
      <c r="E14" s="77"/>
    </row>
    <row r="15" spans="1:5" ht="19.5" customHeight="1">
      <c r="A15" s="75">
        <v>14</v>
      </c>
      <c r="B15" s="91">
        <v>151</v>
      </c>
      <c r="C15" s="92">
        <v>55</v>
      </c>
      <c r="D15" s="93"/>
      <c r="E15" s="77"/>
    </row>
    <row r="16" spans="1:5" ht="19.5" customHeight="1">
      <c r="A16" s="75">
        <v>15</v>
      </c>
      <c r="B16" s="91">
        <v>161</v>
      </c>
      <c r="C16" s="92">
        <v>58</v>
      </c>
      <c r="D16" s="93"/>
      <c r="E16" s="77"/>
    </row>
    <row r="17" spans="1:5" ht="19.5" customHeight="1">
      <c r="A17" s="75">
        <v>16</v>
      </c>
      <c r="B17" s="91">
        <v>165</v>
      </c>
      <c r="C17" s="92">
        <v>49</v>
      </c>
      <c r="D17" s="93"/>
      <c r="E17" s="77"/>
    </row>
    <row r="18" spans="1:5" ht="19.5" customHeight="1">
      <c r="A18" s="75">
        <v>17</v>
      </c>
      <c r="B18" s="91">
        <v>161</v>
      </c>
      <c r="C18" s="92">
        <v>52.5</v>
      </c>
      <c r="D18" s="93"/>
      <c r="E18" s="77"/>
    </row>
    <row r="19" spans="1:5" ht="19.5" customHeight="1">
      <c r="A19" s="75">
        <v>18</v>
      </c>
      <c r="B19" s="91">
        <v>159.5</v>
      </c>
      <c r="C19" s="92">
        <v>49</v>
      </c>
      <c r="D19" s="93"/>
      <c r="E19" s="77"/>
    </row>
    <row r="20" spans="1:5" ht="19.5" customHeight="1">
      <c r="A20" s="75">
        <v>19</v>
      </c>
      <c r="B20" s="91">
        <v>164</v>
      </c>
      <c r="C20" s="92">
        <v>55.3</v>
      </c>
      <c r="D20" s="93"/>
      <c r="E20" s="77"/>
    </row>
    <row r="21" spans="1:5" ht="19.5" customHeight="1">
      <c r="A21" s="75">
        <v>20</v>
      </c>
      <c r="B21" s="91">
        <v>156</v>
      </c>
      <c r="C21" s="92">
        <v>53</v>
      </c>
      <c r="D21" s="93"/>
      <c r="E21" s="77"/>
    </row>
    <row r="22" spans="1:5" ht="19.5" customHeight="1">
      <c r="A22" s="75">
        <v>21</v>
      </c>
      <c r="B22" s="91">
        <v>169.5</v>
      </c>
      <c r="C22" s="92">
        <v>55</v>
      </c>
      <c r="D22" s="93"/>
      <c r="E22" s="77"/>
    </row>
    <row r="23" spans="1:5" ht="19.5" customHeight="1">
      <c r="A23" s="75">
        <v>22</v>
      </c>
      <c r="B23" s="91">
        <v>158</v>
      </c>
      <c r="C23" s="92">
        <v>48</v>
      </c>
      <c r="D23" s="93"/>
      <c r="E23" s="77"/>
    </row>
    <row r="24" spans="1:5" ht="19.5" customHeight="1">
      <c r="A24" s="75">
        <v>23</v>
      </c>
      <c r="B24" s="91">
        <v>160</v>
      </c>
      <c r="C24" s="92">
        <v>59</v>
      </c>
      <c r="D24" s="93"/>
      <c r="E24" s="77"/>
    </row>
    <row r="25" spans="1:5" ht="19.5" customHeight="1">
      <c r="A25" s="75">
        <v>24</v>
      </c>
      <c r="B25" s="91">
        <v>162</v>
      </c>
      <c r="C25" s="92">
        <v>53</v>
      </c>
      <c r="D25" s="93"/>
      <c r="E25" s="77"/>
    </row>
    <row r="26" spans="1:5" ht="19.5" customHeight="1">
      <c r="A26" s="75">
        <v>25</v>
      </c>
      <c r="B26" s="91">
        <v>153</v>
      </c>
      <c r="C26" s="92">
        <v>42</v>
      </c>
      <c r="D26" s="93"/>
      <c r="E26" s="77"/>
    </row>
    <row r="27" spans="1:5" ht="19.5" customHeight="1">
      <c r="A27" s="75">
        <v>26</v>
      </c>
      <c r="B27" s="91">
        <v>162</v>
      </c>
      <c r="C27" s="92">
        <v>50</v>
      </c>
      <c r="D27" s="93"/>
      <c r="E27" s="77"/>
    </row>
    <row r="28" spans="1:5" ht="19.5" customHeight="1">
      <c r="A28" s="75">
        <v>27</v>
      </c>
      <c r="B28" s="91">
        <v>164</v>
      </c>
      <c r="C28" s="92">
        <v>52</v>
      </c>
      <c r="D28" s="93"/>
      <c r="E28" s="77"/>
    </row>
    <row r="29" spans="1:5" ht="19.5" customHeight="1">
      <c r="A29" s="75">
        <v>28</v>
      </c>
      <c r="B29" s="91">
        <v>150</v>
      </c>
      <c r="C29" s="92">
        <v>46.5</v>
      </c>
      <c r="D29" s="93"/>
      <c r="E29" s="77"/>
    </row>
    <row r="30" spans="1:5" ht="19.5" customHeight="1">
      <c r="A30" s="75">
        <v>29</v>
      </c>
      <c r="B30" s="91">
        <v>155</v>
      </c>
      <c r="C30" s="92">
        <v>57</v>
      </c>
      <c r="D30" s="93"/>
      <c r="E30" s="77"/>
    </row>
    <row r="31" spans="1:5" ht="19.5" customHeight="1">
      <c r="A31" s="75">
        <v>30</v>
      </c>
      <c r="B31" s="91">
        <v>160</v>
      </c>
      <c r="C31" s="92">
        <v>72</v>
      </c>
      <c r="D31" s="93"/>
      <c r="E31" s="77"/>
    </row>
    <row r="32" spans="1:5" ht="19.5" customHeight="1">
      <c r="A32" s="75">
        <v>31</v>
      </c>
      <c r="B32" s="91">
        <v>153</v>
      </c>
      <c r="C32" s="92">
        <v>63</v>
      </c>
      <c r="D32" s="93"/>
      <c r="E32" s="77"/>
    </row>
    <row r="33" spans="1:5" ht="19.5" customHeight="1">
      <c r="A33" s="75">
        <v>32</v>
      </c>
      <c r="B33" s="91">
        <v>155</v>
      </c>
      <c r="C33" s="92">
        <v>44.2</v>
      </c>
      <c r="D33" s="93"/>
      <c r="E33" s="77"/>
    </row>
    <row r="34" spans="1:5" ht="19.5" customHeight="1">
      <c r="A34" s="75">
        <v>33</v>
      </c>
      <c r="B34" s="91">
        <v>158</v>
      </c>
      <c r="C34" s="92">
        <v>62</v>
      </c>
      <c r="D34" s="93"/>
      <c r="E34" s="77"/>
    </row>
    <row r="35" spans="1:5" ht="19.5" customHeight="1">
      <c r="A35" s="75">
        <v>34</v>
      </c>
      <c r="B35" s="91">
        <v>155.5</v>
      </c>
      <c r="C35" s="92">
        <v>49</v>
      </c>
      <c r="D35" s="93"/>
      <c r="E35" s="77"/>
    </row>
    <row r="36" spans="1:5" ht="19.5" customHeight="1">
      <c r="A36" s="75">
        <v>35</v>
      </c>
      <c r="B36" s="91">
        <v>154</v>
      </c>
      <c r="C36" s="92"/>
      <c r="D36" s="93"/>
      <c r="E36" s="77"/>
    </row>
    <row r="37" spans="1:5" ht="19.5" customHeight="1">
      <c r="A37" s="75">
        <v>36</v>
      </c>
      <c r="B37" s="91">
        <v>165</v>
      </c>
      <c r="C37" s="92"/>
      <c r="D37" s="93"/>
      <c r="E37" s="77"/>
    </row>
    <row r="38" spans="1:5" ht="19.5" customHeight="1">
      <c r="A38" s="75">
        <v>37</v>
      </c>
      <c r="B38" s="91">
        <v>155</v>
      </c>
      <c r="C38" s="92">
        <v>43</v>
      </c>
      <c r="D38" s="93"/>
      <c r="E38" s="77"/>
    </row>
    <row r="39" spans="1:5" ht="19.5" customHeight="1">
      <c r="A39" s="75">
        <v>38</v>
      </c>
      <c r="B39" s="91">
        <v>150</v>
      </c>
      <c r="C39" s="92">
        <v>58</v>
      </c>
      <c r="D39" s="93"/>
      <c r="E39" s="77"/>
    </row>
    <row r="40" spans="1:5" ht="19.5" customHeight="1">
      <c r="A40" s="75">
        <v>39</v>
      </c>
      <c r="B40" s="91">
        <v>158</v>
      </c>
      <c r="C40" s="92">
        <v>50</v>
      </c>
      <c r="D40" s="93"/>
      <c r="E40" s="77"/>
    </row>
    <row r="41" spans="1:5" ht="19.5" customHeight="1">
      <c r="A41" s="75">
        <v>40</v>
      </c>
      <c r="B41" s="91">
        <v>153</v>
      </c>
      <c r="C41" s="92"/>
      <c r="D41" s="93"/>
      <c r="E41" s="77"/>
    </row>
    <row r="42" spans="1:5" ht="19.5" customHeight="1">
      <c r="A42" s="75">
        <v>41</v>
      </c>
      <c r="B42" s="91">
        <v>157</v>
      </c>
      <c r="C42" s="92">
        <v>50</v>
      </c>
      <c r="D42" s="93"/>
      <c r="E42" s="77"/>
    </row>
    <row r="43" spans="1:5" ht="19.5" customHeight="1">
      <c r="A43" s="75">
        <v>42</v>
      </c>
      <c r="B43" s="91">
        <v>160</v>
      </c>
      <c r="C43" s="92">
        <v>45</v>
      </c>
      <c r="D43" s="93"/>
      <c r="E43" s="77"/>
    </row>
    <row r="44" spans="1:5" ht="19.5" customHeight="1">
      <c r="A44" s="75">
        <v>43</v>
      </c>
      <c r="B44" s="91">
        <v>165</v>
      </c>
      <c r="C44" s="92">
        <v>48</v>
      </c>
      <c r="D44" s="93"/>
      <c r="E44" s="77"/>
    </row>
    <row r="45" spans="1:5" ht="19.5" customHeight="1">
      <c r="A45" s="75">
        <v>44</v>
      </c>
      <c r="B45" s="91">
        <v>154</v>
      </c>
      <c r="C45" s="92">
        <v>55</v>
      </c>
      <c r="D45" s="93"/>
      <c r="E45" s="77"/>
    </row>
    <row r="46" spans="1:5" ht="19.5" customHeight="1">
      <c r="A46" s="75">
        <v>45</v>
      </c>
      <c r="B46" s="91">
        <v>162</v>
      </c>
      <c r="C46" s="92">
        <v>46</v>
      </c>
      <c r="D46" s="93"/>
      <c r="E46" s="77"/>
    </row>
    <row r="47" spans="1:5" ht="19.5" customHeight="1">
      <c r="A47" s="75">
        <v>46</v>
      </c>
      <c r="B47" s="91">
        <v>160</v>
      </c>
      <c r="C47" s="92">
        <v>60</v>
      </c>
      <c r="D47" s="93"/>
      <c r="E47" s="77"/>
    </row>
    <row r="48" spans="1:5" ht="19.5" customHeight="1">
      <c r="A48" s="75">
        <v>47</v>
      </c>
      <c r="B48" s="91">
        <v>159</v>
      </c>
      <c r="C48" s="92">
        <v>45</v>
      </c>
      <c r="D48" s="93"/>
      <c r="E48" s="77"/>
    </row>
    <row r="49" spans="1:5" ht="19.5" customHeight="1">
      <c r="A49" s="75">
        <v>48</v>
      </c>
      <c r="B49" s="91">
        <v>158</v>
      </c>
      <c r="C49" s="92">
        <v>54</v>
      </c>
      <c r="D49" s="93"/>
      <c r="E49" s="77"/>
    </row>
    <row r="50" spans="1:5" ht="19.5" customHeight="1">
      <c r="A50" s="75">
        <v>49</v>
      </c>
      <c r="B50" s="91">
        <v>153</v>
      </c>
      <c r="C50" s="92">
        <v>57</v>
      </c>
      <c r="D50" s="93"/>
      <c r="E50" s="77"/>
    </row>
    <row r="51" spans="1:5" ht="19.5" customHeight="1">
      <c r="A51" s="75">
        <v>50</v>
      </c>
      <c r="B51" s="91">
        <v>163</v>
      </c>
      <c r="C51" s="92">
        <v>62</v>
      </c>
      <c r="D51" s="93"/>
      <c r="E51" s="77"/>
    </row>
  </sheetData>
  <phoneticPr fontId="1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386A2-5E03-4376-8955-FEBFAA764524}">
  <dimension ref="A1:E4"/>
  <sheetViews>
    <sheetView workbookViewId="0"/>
  </sheetViews>
  <sheetFormatPr defaultRowHeight="18.75"/>
  <sheetData>
    <row r="1" spans="1:5">
      <c r="C1" s="144" t="s">
        <v>93</v>
      </c>
      <c r="D1" s="144"/>
      <c r="E1" s="144"/>
    </row>
    <row r="2" spans="1:5">
      <c r="C2" t="s">
        <v>94</v>
      </c>
      <c r="D2" t="s">
        <v>95</v>
      </c>
      <c r="E2" t="s">
        <v>96</v>
      </c>
    </row>
    <row r="3" spans="1:5">
      <c r="A3" s="144" t="s">
        <v>97</v>
      </c>
      <c r="B3" t="s">
        <v>98</v>
      </c>
      <c r="C3">
        <v>3.6</v>
      </c>
      <c r="D3">
        <v>2.6</v>
      </c>
      <c r="E3">
        <v>2.4</v>
      </c>
    </row>
    <row r="4" spans="1:5">
      <c r="A4" s="144"/>
      <c r="B4" t="s">
        <v>99</v>
      </c>
      <c r="C4">
        <v>4.0999999999999996</v>
      </c>
      <c r="D4">
        <v>2.5</v>
      </c>
      <c r="E4">
        <v>2.6</v>
      </c>
    </row>
  </sheetData>
  <mergeCells count="2">
    <mergeCell ref="A3:A4"/>
    <mergeCell ref="C1:E1"/>
  </mergeCells>
  <phoneticPr fontId="1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C0BBD-C58E-48D2-9235-1F0B48480B7B}">
  <dimension ref="A1:G18"/>
  <sheetViews>
    <sheetView workbookViewId="0"/>
  </sheetViews>
  <sheetFormatPr defaultRowHeight="18.75"/>
  <cols>
    <col min="1" max="1" width="15.125" customWidth="1"/>
    <col min="2" max="2" width="12.875" bestFit="1" customWidth="1"/>
    <col min="3" max="3" width="7.125" bestFit="1" customWidth="1"/>
    <col min="4" max="4" width="12.75" bestFit="1" customWidth="1"/>
    <col min="5" max="5" width="17.25" bestFit="1" customWidth="1"/>
    <col min="6" max="7" width="12.75" bestFit="1" customWidth="1"/>
  </cols>
  <sheetData>
    <row r="1" spans="1:7">
      <c r="A1" t="s">
        <v>100</v>
      </c>
    </row>
    <row r="2" spans="1:7" ht="19.5" thickBot="1"/>
    <row r="3" spans="1:7">
      <c r="A3" s="26" t="s">
        <v>81</v>
      </c>
      <c r="B3" s="26" t="s">
        <v>45</v>
      </c>
      <c r="C3" s="26" t="s">
        <v>44</v>
      </c>
      <c r="D3" s="26" t="s">
        <v>5</v>
      </c>
      <c r="E3" s="26" t="s">
        <v>38</v>
      </c>
    </row>
    <row r="4" spans="1:7">
      <c r="A4" t="s">
        <v>98</v>
      </c>
      <c r="B4">
        <v>3</v>
      </c>
      <c r="C4">
        <v>8.6</v>
      </c>
      <c r="D4" s="28">
        <v>2.8666666666666667</v>
      </c>
      <c r="E4" s="28">
        <v>0.41333333333333577</v>
      </c>
    </row>
    <row r="5" spans="1:7">
      <c r="A5" t="s">
        <v>99</v>
      </c>
      <c r="B5">
        <v>3</v>
      </c>
      <c r="C5">
        <v>9.1999999999999993</v>
      </c>
      <c r="D5" s="28">
        <v>3.0666666666666664</v>
      </c>
      <c r="E5" s="28">
        <v>0.80333333333333634</v>
      </c>
    </row>
    <row r="7" spans="1:7">
      <c r="A7" t="s">
        <v>94</v>
      </c>
      <c r="B7">
        <v>2</v>
      </c>
      <c r="C7">
        <v>7.6999999999999993</v>
      </c>
      <c r="D7">
        <v>3.8499999999999996</v>
      </c>
      <c r="E7">
        <v>0.12499999999999978</v>
      </c>
    </row>
    <row r="8" spans="1:7">
      <c r="A8" t="s">
        <v>95</v>
      </c>
      <c r="B8">
        <v>2</v>
      </c>
      <c r="C8">
        <v>5.0999999999999996</v>
      </c>
      <c r="D8">
        <v>2.5499999999999998</v>
      </c>
      <c r="E8">
        <v>5.0000000000000088E-3</v>
      </c>
    </row>
    <row r="9" spans="1:7" ht="19.5" thickBot="1">
      <c r="A9" s="24" t="s">
        <v>96</v>
      </c>
      <c r="B9" s="24">
        <v>2</v>
      </c>
      <c r="C9" s="24">
        <v>5</v>
      </c>
      <c r="D9" s="24">
        <v>2.5</v>
      </c>
      <c r="E9" s="24">
        <v>2.0000000000000035E-2</v>
      </c>
    </row>
    <row r="12" spans="1:7" ht="19.5" thickBot="1">
      <c r="A12" t="s">
        <v>86</v>
      </c>
    </row>
    <row r="13" spans="1:7">
      <c r="A13" s="26" t="s">
        <v>87</v>
      </c>
      <c r="B13" s="26" t="s">
        <v>88</v>
      </c>
      <c r="C13" s="26" t="s">
        <v>51</v>
      </c>
      <c r="D13" s="26" t="s">
        <v>38</v>
      </c>
      <c r="E13" s="26" t="s">
        <v>70</v>
      </c>
      <c r="F13" s="26" t="s">
        <v>89</v>
      </c>
      <c r="G13" s="26" t="s">
        <v>90</v>
      </c>
    </row>
    <row r="14" spans="1:7">
      <c r="A14" t="s">
        <v>101</v>
      </c>
      <c r="B14">
        <v>6.0000000000000053E-2</v>
      </c>
      <c r="C14">
        <v>1</v>
      </c>
      <c r="D14">
        <v>6.0000000000000053E-2</v>
      </c>
      <c r="E14" s="28">
        <v>1.3333333333333366</v>
      </c>
      <c r="F14" s="30">
        <v>0.36754446796632367</v>
      </c>
      <c r="G14" s="28">
        <v>18.512820512820511</v>
      </c>
    </row>
    <row r="15" spans="1:7">
      <c r="A15" t="s">
        <v>102</v>
      </c>
      <c r="B15" s="28">
        <v>2.3433333333333328</v>
      </c>
      <c r="C15">
        <v>2</v>
      </c>
      <c r="D15" s="28">
        <v>1.1716666666666664</v>
      </c>
      <c r="E15" s="28">
        <v>26.037037037037074</v>
      </c>
      <c r="F15" s="30">
        <v>3.6986301369862966E-2</v>
      </c>
      <c r="G15">
        <v>18.999999999999996</v>
      </c>
    </row>
    <row r="16" spans="1:7">
      <c r="A16" t="s">
        <v>103</v>
      </c>
      <c r="B16">
        <v>8.9999999999999858E-2</v>
      </c>
      <c r="C16">
        <v>2</v>
      </c>
      <c r="D16">
        <v>4.4999999999999929E-2</v>
      </c>
    </row>
    <row r="18" spans="1:7" ht="19.5" thickBot="1">
      <c r="A18" s="24" t="s">
        <v>44</v>
      </c>
      <c r="B18" s="29">
        <v>2.4933333333333327</v>
      </c>
      <c r="C18" s="24">
        <v>5</v>
      </c>
      <c r="D18" s="24"/>
      <c r="E18" s="24"/>
      <c r="F18" s="24"/>
      <c r="G18" s="24"/>
    </row>
  </sheetData>
  <phoneticPr fontId="1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6AECB-7408-4E95-A9B1-EDF65C1D7479}">
  <dimension ref="A1:E8"/>
  <sheetViews>
    <sheetView workbookViewId="0"/>
  </sheetViews>
  <sheetFormatPr defaultRowHeight="18.75"/>
  <sheetData>
    <row r="1" spans="1:5">
      <c r="A1" s="9"/>
      <c r="B1" s="9"/>
      <c r="C1" s="144" t="s">
        <v>93</v>
      </c>
      <c r="D1" s="144"/>
      <c r="E1" s="144"/>
    </row>
    <row r="2" spans="1:5">
      <c r="A2" s="9"/>
      <c r="B2" s="9"/>
      <c r="C2" s="9" t="s">
        <v>94</v>
      </c>
      <c r="D2" s="9" t="s">
        <v>95</v>
      </c>
      <c r="E2" s="9" t="s">
        <v>96</v>
      </c>
    </row>
    <row r="3" spans="1:5">
      <c r="A3" s="144" t="s">
        <v>97</v>
      </c>
      <c r="B3" s="144" t="s">
        <v>98</v>
      </c>
      <c r="C3" s="9">
        <v>3.6</v>
      </c>
      <c r="D3" s="9">
        <v>3.1</v>
      </c>
      <c r="E3" s="9">
        <v>2.9</v>
      </c>
    </row>
    <row r="4" spans="1:5">
      <c r="A4" s="144"/>
      <c r="B4" s="144"/>
      <c r="C4" s="9">
        <v>3.5</v>
      </c>
      <c r="D4" s="9">
        <v>3.3</v>
      </c>
      <c r="E4" s="9">
        <v>3.2</v>
      </c>
    </row>
    <row r="5" spans="1:5">
      <c r="A5" s="144"/>
      <c r="B5" s="144"/>
      <c r="C5" s="9">
        <v>3.9</v>
      </c>
      <c r="D5" s="9">
        <v>3.8</v>
      </c>
      <c r="E5" s="9">
        <v>3.1</v>
      </c>
    </row>
    <row r="6" spans="1:5">
      <c r="A6" s="144"/>
      <c r="B6" s="144" t="s">
        <v>99</v>
      </c>
      <c r="C6" s="9">
        <v>3.7</v>
      </c>
      <c r="D6" s="9">
        <v>3.3</v>
      </c>
      <c r="E6" s="9">
        <v>3.3</v>
      </c>
    </row>
    <row r="7" spans="1:5">
      <c r="A7" s="144"/>
      <c r="B7" s="144"/>
      <c r="C7" s="9">
        <v>3.6</v>
      </c>
      <c r="D7" s="9">
        <v>3.4</v>
      </c>
      <c r="E7" s="9">
        <v>3.4</v>
      </c>
    </row>
    <row r="8" spans="1:5">
      <c r="A8" s="144"/>
      <c r="B8" s="144"/>
      <c r="C8" s="9">
        <v>3.5</v>
      </c>
      <c r="D8" s="9">
        <v>3.7</v>
      </c>
      <c r="E8" s="9">
        <v>3.5</v>
      </c>
    </row>
  </sheetData>
  <mergeCells count="4">
    <mergeCell ref="C1:E1"/>
    <mergeCell ref="A3:A8"/>
    <mergeCell ref="B3:B5"/>
    <mergeCell ref="B6:B8"/>
  </mergeCells>
  <phoneticPr fontId="1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345AF-C2CF-476E-B69B-661CA98F5D05}">
  <dimension ref="A1:G30"/>
  <sheetViews>
    <sheetView workbookViewId="0"/>
  </sheetViews>
  <sheetFormatPr defaultRowHeight="18.75"/>
  <cols>
    <col min="1" max="1" width="17.25" customWidth="1"/>
    <col min="2" max="4" width="12.75" bestFit="1" customWidth="1"/>
    <col min="5" max="5" width="17.375" bestFit="1" customWidth="1"/>
    <col min="6" max="7" width="11.125" bestFit="1" customWidth="1"/>
  </cols>
  <sheetData>
    <row r="1" spans="1:5">
      <c r="A1" t="s">
        <v>104</v>
      </c>
    </row>
    <row r="3" spans="1:5">
      <c r="A3" t="s">
        <v>81</v>
      </c>
      <c r="B3" t="s">
        <v>94</v>
      </c>
      <c r="C3" t="s">
        <v>95</v>
      </c>
      <c r="D3" t="s">
        <v>96</v>
      </c>
      <c r="E3" t="s">
        <v>44</v>
      </c>
    </row>
    <row r="4" spans="1:5" ht="19.5" thickBot="1">
      <c r="A4" s="32" t="s">
        <v>98</v>
      </c>
      <c r="B4" s="32"/>
      <c r="C4" s="32"/>
      <c r="D4" s="32"/>
      <c r="E4" s="32"/>
    </row>
    <row r="5" spans="1:5">
      <c r="A5" t="s">
        <v>45</v>
      </c>
      <c r="B5">
        <v>3</v>
      </c>
      <c r="C5">
        <v>3</v>
      </c>
      <c r="D5">
        <v>3</v>
      </c>
      <c r="E5">
        <v>9</v>
      </c>
    </row>
    <row r="6" spans="1:5">
      <c r="A6" t="s">
        <v>44</v>
      </c>
      <c r="B6">
        <v>11</v>
      </c>
      <c r="C6">
        <v>10.199999999999999</v>
      </c>
      <c r="D6">
        <v>9.1999999999999993</v>
      </c>
      <c r="E6">
        <v>30.4</v>
      </c>
    </row>
    <row r="7" spans="1:5">
      <c r="A7" t="s">
        <v>5</v>
      </c>
      <c r="B7" s="28">
        <v>3.6666666666666665</v>
      </c>
      <c r="C7">
        <v>3.4</v>
      </c>
      <c r="D7" s="28">
        <v>3.0666666666666664</v>
      </c>
      <c r="E7" s="28">
        <v>3.3777777777777778</v>
      </c>
    </row>
    <row r="8" spans="1:5">
      <c r="A8" t="s">
        <v>38</v>
      </c>
      <c r="B8" s="28">
        <v>4.3333333333333307E-2</v>
      </c>
      <c r="C8">
        <v>0.12999999999999992</v>
      </c>
      <c r="D8" s="28">
        <v>2.3333333333333373E-2</v>
      </c>
      <c r="E8" s="28">
        <v>0.11694444444444441</v>
      </c>
    </row>
    <row r="10" spans="1:5" ht="19.5" thickBot="1">
      <c r="A10" s="32" t="s">
        <v>99</v>
      </c>
      <c r="B10" s="32"/>
      <c r="C10" s="32"/>
      <c r="D10" s="32"/>
      <c r="E10" s="32"/>
    </row>
    <row r="11" spans="1:5">
      <c r="A11" t="s">
        <v>45</v>
      </c>
      <c r="B11">
        <v>3</v>
      </c>
      <c r="C11">
        <v>3</v>
      </c>
      <c r="D11">
        <v>3</v>
      </c>
      <c r="E11">
        <v>9</v>
      </c>
    </row>
    <row r="12" spans="1:5">
      <c r="A12" t="s">
        <v>44</v>
      </c>
      <c r="B12">
        <v>10.8</v>
      </c>
      <c r="C12">
        <v>10.399999999999999</v>
      </c>
      <c r="D12">
        <v>10.199999999999999</v>
      </c>
      <c r="E12">
        <v>31.4</v>
      </c>
    </row>
    <row r="13" spans="1:5">
      <c r="A13" t="s">
        <v>5</v>
      </c>
      <c r="B13">
        <v>3.6</v>
      </c>
      <c r="C13" s="28">
        <v>3.4666666666666663</v>
      </c>
      <c r="D13">
        <v>3.4</v>
      </c>
      <c r="E13" s="28">
        <v>3.4888888888888889</v>
      </c>
    </row>
    <row r="14" spans="1:5">
      <c r="A14" t="s">
        <v>38</v>
      </c>
      <c r="B14">
        <v>1.0000000000000018E-2</v>
      </c>
      <c r="C14" s="28">
        <v>4.3333333333333404E-2</v>
      </c>
      <c r="D14">
        <v>1.0000000000000018E-2</v>
      </c>
      <c r="E14" s="28">
        <v>2.3611111111111156E-2</v>
      </c>
    </row>
    <row r="16" spans="1:5" ht="19.5" thickBot="1">
      <c r="A16" s="32" t="s">
        <v>44</v>
      </c>
      <c r="B16" s="32"/>
      <c r="C16" s="32"/>
      <c r="D16" s="32"/>
    </row>
    <row r="17" spans="1:7">
      <c r="A17" t="s">
        <v>45</v>
      </c>
      <c r="B17">
        <v>6</v>
      </c>
      <c r="C17">
        <v>6</v>
      </c>
      <c r="D17">
        <v>6</v>
      </c>
    </row>
    <row r="18" spans="1:7">
      <c r="A18" t="s">
        <v>44</v>
      </c>
      <c r="B18">
        <v>21.8</v>
      </c>
      <c r="C18">
        <v>20.599999999999998</v>
      </c>
      <c r="D18">
        <v>19.399999999999999</v>
      </c>
    </row>
    <row r="19" spans="1:7">
      <c r="A19" t="s">
        <v>5</v>
      </c>
      <c r="B19" s="28">
        <v>3.6333333333333333</v>
      </c>
      <c r="C19" s="28">
        <v>3.4333333333333331</v>
      </c>
      <c r="D19" s="28">
        <v>3.2333333333333329</v>
      </c>
    </row>
    <row r="20" spans="1:7">
      <c r="A20" t="s">
        <v>38</v>
      </c>
      <c r="B20" s="28">
        <v>2.2666666666666661E-2</v>
      </c>
      <c r="C20" s="28">
        <v>7.0666666666666683E-2</v>
      </c>
      <c r="D20" s="28">
        <v>4.6666666666666662E-2</v>
      </c>
    </row>
    <row r="23" spans="1:7" ht="19.5" thickBot="1">
      <c r="A23" t="s">
        <v>86</v>
      </c>
    </row>
    <row r="24" spans="1:7">
      <c r="A24" s="26" t="s">
        <v>87</v>
      </c>
      <c r="B24" s="26" t="s">
        <v>88</v>
      </c>
      <c r="C24" s="26" t="s">
        <v>51</v>
      </c>
      <c r="D24" s="26" t="s">
        <v>38</v>
      </c>
      <c r="E24" s="26" t="s">
        <v>70</v>
      </c>
      <c r="F24" s="26" t="s">
        <v>89</v>
      </c>
      <c r="G24" s="26" t="s">
        <v>90</v>
      </c>
    </row>
    <row r="25" spans="1:7">
      <c r="A25" t="s">
        <v>105</v>
      </c>
      <c r="B25" s="28">
        <v>5.5555555555555358E-2</v>
      </c>
      <c r="C25">
        <v>1</v>
      </c>
      <c r="D25" s="28">
        <v>5.5555555555555358E-2</v>
      </c>
      <c r="E25" s="28">
        <v>1.2820512820512775</v>
      </c>
      <c r="F25" s="28">
        <v>0.27963637069978148</v>
      </c>
      <c r="G25" s="28">
        <v>4.7472253467225149</v>
      </c>
    </row>
    <row r="26" spans="1:7">
      <c r="A26" t="s">
        <v>102</v>
      </c>
      <c r="B26">
        <v>0.48</v>
      </c>
      <c r="C26">
        <v>2</v>
      </c>
      <c r="D26">
        <v>0.24</v>
      </c>
      <c r="E26" s="28">
        <v>5.5384615384615383</v>
      </c>
      <c r="F26" s="28">
        <v>1.9770609663999988E-2</v>
      </c>
      <c r="G26" s="28">
        <v>3.8852938346523942</v>
      </c>
    </row>
    <row r="27" spans="1:7">
      <c r="A27" t="s">
        <v>106</v>
      </c>
      <c r="B27" s="28">
        <v>0.12444444444444458</v>
      </c>
      <c r="C27">
        <v>2</v>
      </c>
      <c r="D27" s="28">
        <v>6.222222222222229E-2</v>
      </c>
      <c r="E27" s="28">
        <v>1.4358974358974375</v>
      </c>
      <c r="F27" s="28">
        <v>0.27599877664046024</v>
      </c>
      <c r="G27" s="28">
        <v>3.8852938346523942</v>
      </c>
    </row>
    <row r="28" spans="1:7">
      <c r="A28" t="s">
        <v>107</v>
      </c>
      <c r="B28">
        <v>0.52</v>
      </c>
      <c r="C28">
        <v>12</v>
      </c>
      <c r="D28" s="28">
        <v>4.3333333333333335E-2</v>
      </c>
    </row>
    <row r="30" spans="1:7" ht="19.5" thickBot="1">
      <c r="A30" s="24" t="s">
        <v>44</v>
      </c>
      <c r="B30" s="24">
        <v>1.18</v>
      </c>
      <c r="C30" s="24">
        <v>17</v>
      </c>
      <c r="D30" s="24"/>
      <c r="E30" s="24"/>
      <c r="F30" s="24"/>
      <c r="G30" s="24"/>
    </row>
  </sheetData>
  <phoneticPr fontId="1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3C3EE-8BF9-47E9-B716-CA4FE1540B1E}">
  <dimension ref="A1:F18"/>
  <sheetViews>
    <sheetView workbookViewId="0"/>
  </sheetViews>
  <sheetFormatPr defaultRowHeight="18.75"/>
  <cols>
    <col min="1" max="1" width="12.875" customWidth="1"/>
    <col min="2" max="3" width="12.875" bestFit="1" customWidth="1"/>
    <col min="4" max="4" width="12.875" customWidth="1"/>
  </cols>
  <sheetData>
    <row r="1" spans="1:6">
      <c r="A1" s="33" t="s">
        <v>114</v>
      </c>
      <c r="B1" s="34" t="s">
        <v>108</v>
      </c>
      <c r="C1" s="34" t="s">
        <v>109</v>
      </c>
      <c r="D1" s="34" t="s">
        <v>110</v>
      </c>
    </row>
    <row r="2" spans="1:6">
      <c r="A2" s="34" t="s">
        <v>111</v>
      </c>
      <c r="B2" s="33">
        <v>170</v>
      </c>
      <c r="C2" s="33">
        <v>120</v>
      </c>
      <c r="D2" s="33">
        <v>290</v>
      </c>
    </row>
    <row r="3" spans="1:6">
      <c r="A3" s="34" t="s">
        <v>112</v>
      </c>
      <c r="B3" s="33">
        <v>150</v>
      </c>
      <c r="C3" s="33">
        <v>160</v>
      </c>
      <c r="D3" s="33">
        <v>310</v>
      </c>
    </row>
    <row r="4" spans="1:6">
      <c r="A4" s="34" t="s">
        <v>110</v>
      </c>
      <c r="B4" s="33">
        <v>320</v>
      </c>
      <c r="C4" s="33">
        <v>280</v>
      </c>
      <c r="D4" s="33">
        <v>600</v>
      </c>
    </row>
    <row r="5" spans="1:6">
      <c r="A5" s="9"/>
      <c r="B5" s="9"/>
      <c r="C5" s="9"/>
      <c r="D5" s="9"/>
    </row>
    <row r="7" spans="1:6">
      <c r="A7" s="33" t="s">
        <v>113</v>
      </c>
      <c r="B7" s="34" t="s">
        <v>108</v>
      </c>
      <c r="C7" s="34" t="s">
        <v>109</v>
      </c>
      <c r="D7" s="34" t="s">
        <v>110</v>
      </c>
    </row>
    <row r="8" spans="1:6">
      <c r="A8" s="34" t="s">
        <v>111</v>
      </c>
      <c r="B8" s="35">
        <f>D2*B4/D4</f>
        <v>154.66666666666666</v>
      </c>
      <c r="C8" s="35">
        <f>D2*C4/D4</f>
        <v>135.33333333333334</v>
      </c>
      <c r="D8" s="35">
        <f>SUM(B8:C8)</f>
        <v>290</v>
      </c>
    </row>
    <row r="9" spans="1:6">
      <c r="A9" s="34" t="s">
        <v>112</v>
      </c>
      <c r="B9" s="35">
        <f>D3*B4/D4</f>
        <v>165.33333333333334</v>
      </c>
      <c r="C9" s="35">
        <f>D3*C4/D4</f>
        <v>144.66666666666666</v>
      </c>
      <c r="D9" s="35">
        <f>SUM(B9:C9)</f>
        <v>310</v>
      </c>
    </row>
    <row r="10" spans="1:6">
      <c r="A10" s="34" t="s">
        <v>110</v>
      </c>
      <c r="B10" s="35">
        <f>SUM(B8:B9)</f>
        <v>320</v>
      </c>
      <c r="C10" s="35">
        <f>SUM(C8:C9)</f>
        <v>280</v>
      </c>
      <c r="D10" s="35">
        <f>SUM(D8:D9)</f>
        <v>600</v>
      </c>
    </row>
    <row r="13" spans="1:6" ht="20.25">
      <c r="A13" s="36" t="s">
        <v>115</v>
      </c>
      <c r="B13" s="34" t="s">
        <v>108</v>
      </c>
      <c r="C13" s="34" t="s">
        <v>109</v>
      </c>
      <c r="D13" s="34" t="s">
        <v>110</v>
      </c>
    </row>
    <row r="14" spans="1:6">
      <c r="A14" s="34" t="s">
        <v>111</v>
      </c>
      <c r="B14" s="35">
        <f>(B2-B8)^2/B8</f>
        <v>1.5201149425287377</v>
      </c>
      <c r="C14" s="35">
        <f>(C2-C8)^2/C8</f>
        <v>1.7372742200328428</v>
      </c>
      <c r="D14" s="35">
        <f>SUM(B14:C14)</f>
        <v>3.2573891625615805</v>
      </c>
      <c r="F14" s="28"/>
    </row>
    <row r="15" spans="1:6">
      <c r="A15" s="34" t="s">
        <v>112</v>
      </c>
      <c r="B15" s="35">
        <f>(B3-B9)^2/B9</f>
        <v>1.4220430107526898</v>
      </c>
      <c r="C15" s="35">
        <f>(C3-C9)^2/C9</f>
        <v>1.6251920122887886</v>
      </c>
      <c r="D15" s="35">
        <f>SUM(B15:C15)</f>
        <v>3.0472350230414786</v>
      </c>
    </row>
    <row r="16" spans="1:6">
      <c r="A16" s="34" t="s">
        <v>110</v>
      </c>
      <c r="B16" s="35">
        <f>SUM(B14:B15)</f>
        <v>2.9421579532814275</v>
      </c>
      <c r="C16" s="35">
        <f>SUM(C14:C15)</f>
        <v>3.3624662323216317</v>
      </c>
      <c r="D16" s="37">
        <f>SUM(D14:D15)</f>
        <v>6.3046241856030587</v>
      </c>
    </row>
    <row r="18" spans="3:4">
      <c r="C18" t="s">
        <v>116</v>
      </c>
      <c r="D18" s="38">
        <f>_xlfn.CHISQ.DIST.RT(D16,1)</f>
        <v>1.2042343971723454E-2</v>
      </c>
    </row>
  </sheetData>
  <phoneticPr fontId="1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EF3D1-6FD9-4FEF-A964-E9FC39908510}">
  <dimension ref="A1:C11"/>
  <sheetViews>
    <sheetView workbookViewId="0"/>
  </sheetViews>
  <sheetFormatPr defaultRowHeight="18.75"/>
  <sheetData>
    <row r="1" spans="1:3">
      <c r="A1" s="9" t="s">
        <v>117</v>
      </c>
      <c r="B1" s="9" t="s">
        <v>119</v>
      </c>
      <c r="C1" s="9" t="s">
        <v>121</v>
      </c>
    </row>
    <row r="2" spans="1:3">
      <c r="A2" s="9">
        <v>1</v>
      </c>
      <c r="B2" s="9">
        <v>69</v>
      </c>
      <c r="C2" s="9">
        <v>77</v>
      </c>
    </row>
    <row r="3" spans="1:3">
      <c r="A3" s="9">
        <v>2</v>
      </c>
      <c r="B3" s="9">
        <v>76</v>
      </c>
      <c r="C3" s="9">
        <v>75</v>
      </c>
    </row>
    <row r="4" spans="1:3">
      <c r="A4" s="9">
        <v>3</v>
      </c>
      <c r="B4" s="9">
        <v>71</v>
      </c>
      <c r="C4" s="9">
        <v>76</v>
      </c>
    </row>
    <row r="5" spans="1:3">
      <c r="A5" s="9">
        <v>4</v>
      </c>
      <c r="B5" s="9">
        <v>75</v>
      </c>
      <c r="C5" s="9">
        <v>82</v>
      </c>
    </row>
    <row r="6" spans="1:3">
      <c r="A6" s="9">
        <v>5</v>
      </c>
      <c r="B6" s="9">
        <v>77</v>
      </c>
      <c r="C6" s="9">
        <v>84</v>
      </c>
    </row>
    <row r="7" spans="1:3">
      <c r="A7" s="9">
        <v>6</v>
      </c>
      <c r="B7" s="9">
        <v>80</v>
      </c>
      <c r="C7" s="9">
        <v>78</v>
      </c>
    </row>
    <row r="8" spans="1:3">
      <c r="A8" s="9">
        <v>7</v>
      </c>
      <c r="B8" s="9">
        <v>72</v>
      </c>
      <c r="C8" s="9">
        <v>74</v>
      </c>
    </row>
    <row r="9" spans="1:3">
      <c r="A9" s="9">
        <v>8</v>
      </c>
      <c r="B9" s="9">
        <v>66</v>
      </c>
      <c r="C9" s="9">
        <v>73</v>
      </c>
    </row>
    <row r="10" spans="1:3">
      <c r="A10" s="9">
        <v>9</v>
      </c>
      <c r="B10" s="9">
        <v>72</v>
      </c>
      <c r="C10" s="9">
        <v>76</v>
      </c>
    </row>
    <row r="11" spans="1:3">
      <c r="A11" s="9">
        <v>10</v>
      </c>
      <c r="B11" s="9">
        <v>58</v>
      </c>
      <c r="C11" s="9">
        <v>55</v>
      </c>
    </row>
  </sheetData>
  <phoneticPr fontId="1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65BB3-2B81-4B34-B34D-32A06DBF978B}">
  <dimension ref="A1:C3"/>
  <sheetViews>
    <sheetView workbookViewId="0"/>
  </sheetViews>
  <sheetFormatPr defaultRowHeight="18.75"/>
  <sheetData>
    <row r="1" spans="1:3">
      <c r="A1" s="26"/>
      <c r="B1" s="26" t="s">
        <v>118</v>
      </c>
      <c r="C1" s="26" t="s">
        <v>120</v>
      </c>
    </row>
    <row r="2" spans="1:3">
      <c r="A2" t="s">
        <v>118</v>
      </c>
      <c r="B2">
        <v>1</v>
      </c>
    </row>
    <row r="3" spans="1:3" ht="19.5" thickBot="1">
      <c r="A3" s="24" t="s">
        <v>120</v>
      </c>
      <c r="B3" s="24">
        <v>0.84938202569248211</v>
      </c>
      <c r="C3" s="24">
        <v>1</v>
      </c>
    </row>
  </sheetData>
  <phoneticPr fontId="1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4F25B-AE1E-447B-B1C4-3979E08BED80}">
  <dimension ref="A1:E11"/>
  <sheetViews>
    <sheetView workbookViewId="0"/>
  </sheetViews>
  <sheetFormatPr defaultRowHeight="18.75"/>
  <sheetData>
    <row r="1" spans="1:5">
      <c r="A1" s="9" t="s">
        <v>117</v>
      </c>
      <c r="B1" s="9" t="s">
        <v>119</v>
      </c>
      <c r="C1" s="9" t="s">
        <v>121</v>
      </c>
      <c r="D1" s="9" t="s">
        <v>122</v>
      </c>
      <c r="E1" s="9" t="s">
        <v>123</v>
      </c>
    </row>
    <row r="2" spans="1:5">
      <c r="A2" s="9">
        <v>1</v>
      </c>
      <c r="B2" s="9">
        <v>69</v>
      </c>
      <c r="C2" s="9">
        <v>77</v>
      </c>
      <c r="D2" s="9">
        <v>71</v>
      </c>
      <c r="E2" s="9">
        <v>65</v>
      </c>
    </row>
    <row r="3" spans="1:5">
      <c r="A3" s="9">
        <v>2</v>
      </c>
      <c r="B3" s="9">
        <v>76</v>
      </c>
      <c r="C3" s="9">
        <v>75</v>
      </c>
      <c r="D3" s="9">
        <v>78</v>
      </c>
      <c r="E3" s="9">
        <v>69</v>
      </c>
    </row>
    <row r="4" spans="1:5">
      <c r="A4" s="9">
        <v>3</v>
      </c>
      <c r="B4" s="9">
        <v>71</v>
      </c>
      <c r="C4" s="9">
        <v>76</v>
      </c>
      <c r="D4" s="9">
        <v>83</v>
      </c>
      <c r="E4" s="9">
        <v>60</v>
      </c>
    </row>
    <row r="5" spans="1:5">
      <c r="A5" s="9">
        <v>4</v>
      </c>
      <c r="B5" s="9">
        <v>75</v>
      </c>
      <c r="C5" s="9">
        <v>82</v>
      </c>
      <c r="D5" s="9">
        <v>65</v>
      </c>
      <c r="E5" s="9">
        <v>62</v>
      </c>
    </row>
    <row r="6" spans="1:5">
      <c r="A6" s="9">
        <v>5</v>
      </c>
      <c r="B6" s="9">
        <v>77</v>
      </c>
      <c r="C6" s="9">
        <v>84</v>
      </c>
      <c r="D6" s="9">
        <v>70</v>
      </c>
      <c r="E6" s="9">
        <v>64</v>
      </c>
    </row>
    <row r="7" spans="1:5">
      <c r="A7" s="9">
        <v>6</v>
      </c>
      <c r="B7" s="9">
        <v>80</v>
      </c>
      <c r="C7" s="9">
        <v>78</v>
      </c>
      <c r="D7" s="9">
        <v>68</v>
      </c>
      <c r="E7" s="9">
        <v>74</v>
      </c>
    </row>
    <row r="8" spans="1:5">
      <c r="A8" s="9">
        <v>7</v>
      </c>
      <c r="B8" s="9">
        <v>72</v>
      </c>
      <c r="C8" s="9">
        <v>74</v>
      </c>
      <c r="D8" s="9">
        <v>67</v>
      </c>
      <c r="E8" s="9">
        <v>70</v>
      </c>
    </row>
    <row r="9" spans="1:5">
      <c r="A9" s="9">
        <v>8</v>
      </c>
      <c r="B9" s="9">
        <v>66</v>
      </c>
      <c r="C9" s="9">
        <v>73</v>
      </c>
      <c r="D9" s="9">
        <v>55</v>
      </c>
      <c r="E9" s="9">
        <v>63</v>
      </c>
    </row>
    <row r="10" spans="1:5">
      <c r="A10" s="9">
        <v>9</v>
      </c>
      <c r="B10" s="9">
        <v>72</v>
      </c>
      <c r="C10" s="9">
        <v>76</v>
      </c>
      <c r="D10" s="9">
        <v>63</v>
      </c>
      <c r="E10" s="9">
        <v>67</v>
      </c>
    </row>
    <row r="11" spans="1:5">
      <c r="A11" s="9">
        <v>10</v>
      </c>
      <c r="B11" s="9">
        <v>58</v>
      </c>
      <c r="C11" s="9">
        <v>55</v>
      </c>
      <c r="D11" s="9">
        <v>67</v>
      </c>
      <c r="E11" s="9">
        <v>69</v>
      </c>
    </row>
  </sheetData>
  <phoneticPr fontId="1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6CC04-27E5-415B-B68A-6EDC5F4D4BC6}">
  <dimension ref="A1:I18"/>
  <sheetViews>
    <sheetView workbookViewId="0"/>
  </sheetViews>
  <sheetFormatPr defaultRowHeight="18.75"/>
  <sheetData>
    <row r="1" spans="1:9">
      <c r="A1" t="s">
        <v>81</v>
      </c>
    </row>
    <row r="2" spans="1:9" ht="19.5" thickBot="1"/>
    <row r="3" spans="1:9">
      <c r="A3" s="27" t="s">
        <v>127</v>
      </c>
      <c r="B3" s="27"/>
    </row>
    <row r="4" spans="1:9">
      <c r="A4" t="s">
        <v>128</v>
      </c>
      <c r="B4">
        <v>0.82140696745601249</v>
      </c>
    </row>
    <row r="5" spans="1:9">
      <c r="A5" t="s">
        <v>129</v>
      </c>
      <c r="B5">
        <v>0.67470940618528286</v>
      </c>
    </row>
    <row r="6" spans="1:9">
      <c r="A6" t="s">
        <v>130</v>
      </c>
      <c r="B6">
        <v>0.6340480819584432</v>
      </c>
    </row>
    <row r="7" spans="1:9">
      <c r="A7" t="s">
        <v>35</v>
      </c>
      <c r="B7">
        <v>253.84727727853686</v>
      </c>
    </row>
    <row r="8" spans="1:9" ht="19.5" thickBot="1">
      <c r="A8" s="24" t="s">
        <v>48</v>
      </c>
      <c r="B8" s="24">
        <v>10</v>
      </c>
    </row>
    <row r="10" spans="1:9" ht="19.5" thickBot="1">
      <c r="A10" t="s">
        <v>86</v>
      </c>
    </row>
    <row r="11" spans="1:9">
      <c r="A11" s="26"/>
      <c r="B11" s="26" t="s">
        <v>51</v>
      </c>
      <c r="C11" s="26" t="s">
        <v>88</v>
      </c>
      <c r="D11" s="26" t="s">
        <v>38</v>
      </c>
      <c r="E11" s="26" t="s">
        <v>70</v>
      </c>
      <c r="F11" s="26" t="s">
        <v>134</v>
      </c>
    </row>
    <row r="12" spans="1:9">
      <c r="A12" t="s">
        <v>131</v>
      </c>
      <c r="B12">
        <v>1</v>
      </c>
      <c r="C12">
        <v>1069252.4785461889</v>
      </c>
      <c r="D12">
        <v>1069252.4785461889</v>
      </c>
      <c r="E12">
        <v>16.593394804882479</v>
      </c>
      <c r="F12">
        <v>3.5660947829082848E-3</v>
      </c>
    </row>
    <row r="13" spans="1:9">
      <c r="A13" t="s">
        <v>132</v>
      </c>
      <c r="B13">
        <v>8</v>
      </c>
      <c r="C13">
        <v>515507.52145381103</v>
      </c>
      <c r="D13">
        <v>64438.440181726379</v>
      </c>
    </row>
    <row r="14" spans="1:9" ht="19.5" thickBot="1">
      <c r="A14" s="24" t="s">
        <v>44</v>
      </c>
      <c r="B14" s="24">
        <v>9</v>
      </c>
      <c r="C14" s="24">
        <v>1584760</v>
      </c>
      <c r="D14" s="24"/>
      <c r="E14" s="24"/>
      <c r="F14" s="24"/>
    </row>
    <row r="15" spans="1:9" ht="19.5" thickBot="1"/>
    <row r="16" spans="1:9">
      <c r="A16" s="26"/>
      <c r="B16" s="26" t="s">
        <v>135</v>
      </c>
      <c r="C16" s="26" t="s">
        <v>35</v>
      </c>
      <c r="D16" s="26" t="s">
        <v>52</v>
      </c>
      <c r="E16" s="26" t="s">
        <v>89</v>
      </c>
      <c r="F16" s="26" t="s">
        <v>136</v>
      </c>
      <c r="G16" s="26" t="s">
        <v>137</v>
      </c>
      <c r="H16" s="26" t="s">
        <v>138</v>
      </c>
      <c r="I16" s="26" t="s">
        <v>139</v>
      </c>
    </row>
    <row r="17" spans="1:9">
      <c r="A17" t="s">
        <v>133</v>
      </c>
      <c r="B17">
        <v>-8339.5103483089388</v>
      </c>
      <c r="C17">
        <v>3061.6915587586741</v>
      </c>
      <c r="D17">
        <v>-2.7238244572520207</v>
      </c>
      <c r="E17">
        <v>2.6093867653572977E-2</v>
      </c>
      <c r="F17">
        <v>-15399.783743526134</v>
      </c>
      <c r="G17">
        <v>-1279.236953091744</v>
      </c>
      <c r="H17">
        <v>-15399.783743526134</v>
      </c>
      <c r="I17">
        <v>-1279.236953091744</v>
      </c>
    </row>
    <row r="18" spans="1:9" ht="19.5" thickBot="1">
      <c r="A18" s="24" t="s">
        <v>124</v>
      </c>
      <c r="B18" s="24">
        <v>73.467945482079784</v>
      </c>
      <c r="C18" s="24">
        <v>18.035586587421538</v>
      </c>
      <c r="D18" s="24">
        <v>4.0734990861521601</v>
      </c>
      <c r="E18" s="24">
        <v>3.5660947829082817E-3</v>
      </c>
      <c r="F18" s="24">
        <v>31.877808230652903</v>
      </c>
      <c r="G18" s="24">
        <v>115.05808273350667</v>
      </c>
      <c r="H18" s="24">
        <v>31.877808230652903</v>
      </c>
      <c r="I18" s="24">
        <v>115.05808273350667</v>
      </c>
    </row>
  </sheetData>
  <phoneticPr fontId="1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B34FD-456A-4FF4-810A-C25AFDF5E983}">
  <dimension ref="A1:C12"/>
  <sheetViews>
    <sheetView workbookViewId="0"/>
  </sheetViews>
  <sheetFormatPr defaultRowHeight="18.75"/>
  <sheetData>
    <row r="1" spans="1:3">
      <c r="A1" s="9" t="s">
        <v>9</v>
      </c>
      <c r="B1" s="9" t="s">
        <v>125</v>
      </c>
      <c r="C1" s="9" t="s">
        <v>126</v>
      </c>
    </row>
    <row r="2" spans="1:3">
      <c r="A2" s="9">
        <v>1</v>
      </c>
      <c r="B2" s="9">
        <v>170</v>
      </c>
      <c r="C2" s="9">
        <v>4250</v>
      </c>
    </row>
    <row r="3" spans="1:3">
      <c r="A3" s="9">
        <v>2</v>
      </c>
      <c r="B3" s="9">
        <v>165</v>
      </c>
      <c r="C3" s="9">
        <v>3690</v>
      </c>
    </row>
    <row r="4" spans="1:3">
      <c r="A4" s="9">
        <v>3</v>
      </c>
      <c r="B4" s="9">
        <v>176</v>
      </c>
      <c r="C4" s="9">
        <v>4740</v>
      </c>
    </row>
    <row r="5" spans="1:3">
      <c r="A5" s="9">
        <v>4</v>
      </c>
      <c r="B5" s="9">
        <v>167</v>
      </c>
      <c r="C5" s="9">
        <v>4450</v>
      </c>
    </row>
    <row r="6" spans="1:3">
      <c r="A6" s="9">
        <v>5</v>
      </c>
      <c r="B6" s="9">
        <v>170</v>
      </c>
      <c r="C6" s="9">
        <v>4120</v>
      </c>
    </row>
    <row r="7" spans="1:3">
      <c r="A7" s="9">
        <v>6</v>
      </c>
      <c r="B7" s="9">
        <v>160</v>
      </c>
      <c r="C7" s="9">
        <v>3240</v>
      </c>
    </row>
    <row r="8" spans="1:3">
      <c r="A8" s="9">
        <v>7</v>
      </c>
      <c r="B8" s="9">
        <v>172</v>
      </c>
      <c r="C8" s="9">
        <v>4330</v>
      </c>
    </row>
    <row r="9" spans="1:3">
      <c r="A9" s="9">
        <v>8</v>
      </c>
      <c r="B9" s="9">
        <v>173</v>
      </c>
      <c r="C9" s="9">
        <v>3970</v>
      </c>
    </row>
    <row r="10" spans="1:3">
      <c r="A10" s="9">
        <v>9</v>
      </c>
      <c r="B10" s="9">
        <v>170</v>
      </c>
      <c r="C10" s="9">
        <v>4150</v>
      </c>
    </row>
    <row r="11" spans="1:3">
      <c r="A11" s="9">
        <v>10</v>
      </c>
      <c r="B11" s="9">
        <v>174</v>
      </c>
      <c r="C11" s="9">
        <v>4340</v>
      </c>
    </row>
    <row r="12" spans="1:3">
      <c r="A12" s="9"/>
      <c r="B12" s="9"/>
      <c r="C12" s="9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AA0B5-DEC4-454F-9451-70485E1BDCAA}">
  <dimension ref="A1:I51"/>
  <sheetViews>
    <sheetView zoomScaleNormal="100" workbookViewId="0">
      <pane xSplit="1" ySplit="1" topLeftCell="B2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RowHeight="18.75"/>
  <cols>
    <col min="1" max="2" width="9.875" style="95" customWidth="1"/>
    <col min="3" max="3" width="9.875" style="96" customWidth="1"/>
    <col min="4" max="4" width="9.875" style="97" customWidth="1"/>
    <col min="5" max="5" width="9.875" style="98" customWidth="1"/>
    <col min="6" max="7" width="9" style="94"/>
    <col min="8" max="8" width="11" style="94" bestFit="1" customWidth="1"/>
    <col min="9" max="9" width="15.125" style="94" bestFit="1" customWidth="1"/>
    <col min="10" max="164" width="9" style="94"/>
    <col min="165" max="165" width="13.75" style="94" customWidth="1"/>
    <col min="166" max="170" width="9.875" style="94" customWidth="1"/>
    <col min="171" max="171" width="9" style="94"/>
    <col min="172" max="175" width="9.875" style="94" customWidth="1"/>
    <col min="176" max="420" width="9" style="94"/>
    <col min="421" max="421" width="13.75" style="94" customWidth="1"/>
    <col min="422" max="426" width="9.875" style="94" customWidth="1"/>
    <col min="427" max="427" width="9" style="94"/>
    <col min="428" max="431" width="9.875" style="94" customWidth="1"/>
    <col min="432" max="676" width="9" style="94"/>
    <col min="677" max="677" width="13.75" style="94" customWidth="1"/>
    <col min="678" max="682" width="9.875" style="94" customWidth="1"/>
    <col min="683" max="683" width="9" style="94"/>
    <col min="684" max="687" width="9.875" style="94" customWidth="1"/>
    <col min="688" max="932" width="9" style="94"/>
    <col min="933" max="933" width="13.75" style="94" customWidth="1"/>
    <col min="934" max="938" width="9.875" style="94" customWidth="1"/>
    <col min="939" max="939" width="9" style="94"/>
    <col min="940" max="943" width="9.875" style="94" customWidth="1"/>
    <col min="944" max="1188" width="9" style="94"/>
    <col min="1189" max="1189" width="13.75" style="94" customWidth="1"/>
    <col min="1190" max="1194" width="9.875" style="94" customWidth="1"/>
    <col min="1195" max="1195" width="9" style="94"/>
    <col min="1196" max="1199" width="9.875" style="94" customWidth="1"/>
    <col min="1200" max="1444" width="9" style="94"/>
    <col min="1445" max="1445" width="13.75" style="94" customWidth="1"/>
    <col min="1446" max="1450" width="9.875" style="94" customWidth="1"/>
    <col min="1451" max="1451" width="9" style="94"/>
    <col min="1452" max="1455" width="9.875" style="94" customWidth="1"/>
    <col min="1456" max="1700" width="9" style="94"/>
    <col min="1701" max="1701" width="13.75" style="94" customWidth="1"/>
    <col min="1702" max="1706" width="9.875" style="94" customWidth="1"/>
    <col min="1707" max="1707" width="9" style="94"/>
    <col min="1708" max="1711" width="9.875" style="94" customWidth="1"/>
    <col min="1712" max="1956" width="9" style="94"/>
    <col min="1957" max="1957" width="13.75" style="94" customWidth="1"/>
    <col min="1958" max="1962" width="9.875" style="94" customWidth="1"/>
    <col min="1963" max="1963" width="9" style="94"/>
    <col min="1964" max="1967" width="9.875" style="94" customWidth="1"/>
    <col min="1968" max="2212" width="9" style="94"/>
    <col min="2213" max="2213" width="13.75" style="94" customWidth="1"/>
    <col min="2214" max="2218" width="9.875" style="94" customWidth="1"/>
    <col min="2219" max="2219" width="9" style="94"/>
    <col min="2220" max="2223" width="9.875" style="94" customWidth="1"/>
    <col min="2224" max="2468" width="9" style="94"/>
    <col min="2469" max="2469" width="13.75" style="94" customWidth="1"/>
    <col min="2470" max="2474" width="9.875" style="94" customWidth="1"/>
    <col min="2475" max="2475" width="9" style="94"/>
    <col min="2476" max="2479" width="9.875" style="94" customWidth="1"/>
    <col min="2480" max="2724" width="9" style="94"/>
    <col min="2725" max="2725" width="13.75" style="94" customWidth="1"/>
    <col min="2726" max="2730" width="9.875" style="94" customWidth="1"/>
    <col min="2731" max="2731" width="9" style="94"/>
    <col min="2732" max="2735" width="9.875" style="94" customWidth="1"/>
    <col min="2736" max="2980" width="9" style="94"/>
    <col min="2981" max="2981" width="13.75" style="94" customWidth="1"/>
    <col min="2982" max="2986" width="9.875" style="94" customWidth="1"/>
    <col min="2987" max="2987" width="9" style="94"/>
    <col min="2988" max="2991" width="9.875" style="94" customWidth="1"/>
    <col min="2992" max="3236" width="9" style="94"/>
    <col min="3237" max="3237" width="13.75" style="94" customWidth="1"/>
    <col min="3238" max="3242" width="9.875" style="94" customWidth="1"/>
    <col min="3243" max="3243" width="9" style="94"/>
    <col min="3244" max="3247" width="9.875" style="94" customWidth="1"/>
    <col min="3248" max="3492" width="9" style="94"/>
    <col min="3493" max="3493" width="13.75" style="94" customWidth="1"/>
    <col min="3494" max="3498" width="9.875" style="94" customWidth="1"/>
    <col min="3499" max="3499" width="9" style="94"/>
    <col min="3500" max="3503" width="9.875" style="94" customWidth="1"/>
    <col min="3504" max="3748" width="9" style="94"/>
    <col min="3749" max="3749" width="13.75" style="94" customWidth="1"/>
    <col min="3750" max="3754" width="9.875" style="94" customWidth="1"/>
    <col min="3755" max="3755" width="9" style="94"/>
    <col min="3756" max="3759" width="9.875" style="94" customWidth="1"/>
    <col min="3760" max="4004" width="9" style="94"/>
    <col min="4005" max="4005" width="13.75" style="94" customWidth="1"/>
    <col min="4006" max="4010" width="9.875" style="94" customWidth="1"/>
    <col min="4011" max="4011" width="9" style="94"/>
    <col min="4012" max="4015" width="9.875" style="94" customWidth="1"/>
    <col min="4016" max="4260" width="9" style="94"/>
    <col min="4261" max="4261" width="13.75" style="94" customWidth="1"/>
    <col min="4262" max="4266" width="9.875" style="94" customWidth="1"/>
    <col min="4267" max="4267" width="9" style="94"/>
    <col min="4268" max="4271" width="9.875" style="94" customWidth="1"/>
    <col min="4272" max="4516" width="9" style="94"/>
    <col min="4517" max="4517" width="13.75" style="94" customWidth="1"/>
    <col min="4518" max="4522" width="9.875" style="94" customWidth="1"/>
    <col min="4523" max="4523" width="9" style="94"/>
    <col min="4524" max="4527" width="9.875" style="94" customWidth="1"/>
    <col min="4528" max="4772" width="9" style="94"/>
    <col min="4773" max="4773" width="13.75" style="94" customWidth="1"/>
    <col min="4774" max="4778" width="9.875" style="94" customWidth="1"/>
    <col min="4779" max="4779" width="9" style="94"/>
    <col min="4780" max="4783" width="9.875" style="94" customWidth="1"/>
    <col min="4784" max="5028" width="9" style="94"/>
    <col min="5029" max="5029" width="13.75" style="94" customWidth="1"/>
    <col min="5030" max="5034" width="9.875" style="94" customWidth="1"/>
    <col min="5035" max="5035" width="9" style="94"/>
    <col min="5036" max="5039" width="9.875" style="94" customWidth="1"/>
    <col min="5040" max="5284" width="9" style="94"/>
    <col min="5285" max="5285" width="13.75" style="94" customWidth="1"/>
    <col min="5286" max="5290" width="9.875" style="94" customWidth="1"/>
    <col min="5291" max="5291" width="9" style="94"/>
    <col min="5292" max="5295" width="9.875" style="94" customWidth="1"/>
    <col min="5296" max="5540" width="9" style="94"/>
    <col min="5541" max="5541" width="13.75" style="94" customWidth="1"/>
    <col min="5542" max="5546" width="9.875" style="94" customWidth="1"/>
    <col min="5547" max="5547" width="9" style="94"/>
    <col min="5548" max="5551" width="9.875" style="94" customWidth="1"/>
    <col min="5552" max="5796" width="9" style="94"/>
    <col min="5797" max="5797" width="13.75" style="94" customWidth="1"/>
    <col min="5798" max="5802" width="9.875" style="94" customWidth="1"/>
    <col min="5803" max="5803" width="9" style="94"/>
    <col min="5804" max="5807" width="9.875" style="94" customWidth="1"/>
    <col min="5808" max="6052" width="9" style="94"/>
    <col min="6053" max="6053" width="13.75" style="94" customWidth="1"/>
    <col min="6054" max="6058" width="9.875" style="94" customWidth="1"/>
    <col min="6059" max="6059" width="9" style="94"/>
    <col min="6060" max="6063" width="9.875" style="94" customWidth="1"/>
    <col min="6064" max="6308" width="9" style="94"/>
    <col min="6309" max="6309" width="13.75" style="94" customWidth="1"/>
    <col min="6310" max="6314" width="9.875" style="94" customWidth="1"/>
    <col min="6315" max="6315" width="9" style="94"/>
    <col min="6316" max="6319" width="9.875" style="94" customWidth="1"/>
    <col min="6320" max="6564" width="9" style="94"/>
    <col min="6565" max="6565" width="13.75" style="94" customWidth="1"/>
    <col min="6566" max="6570" width="9.875" style="94" customWidth="1"/>
    <col min="6571" max="6571" width="9" style="94"/>
    <col min="6572" max="6575" width="9.875" style="94" customWidth="1"/>
    <col min="6576" max="6820" width="9" style="94"/>
    <col min="6821" max="6821" width="13.75" style="94" customWidth="1"/>
    <col min="6822" max="6826" width="9.875" style="94" customWidth="1"/>
    <col min="6827" max="6827" width="9" style="94"/>
    <col min="6828" max="6831" width="9.875" style="94" customWidth="1"/>
    <col min="6832" max="7076" width="9" style="94"/>
    <col min="7077" max="7077" width="13.75" style="94" customWidth="1"/>
    <col min="7078" max="7082" width="9.875" style="94" customWidth="1"/>
    <col min="7083" max="7083" width="9" style="94"/>
    <col min="7084" max="7087" width="9.875" style="94" customWidth="1"/>
    <col min="7088" max="7332" width="9" style="94"/>
    <col min="7333" max="7333" width="13.75" style="94" customWidth="1"/>
    <col min="7334" max="7338" width="9.875" style="94" customWidth="1"/>
    <col min="7339" max="7339" width="9" style="94"/>
    <col min="7340" max="7343" width="9.875" style="94" customWidth="1"/>
    <col min="7344" max="7588" width="9" style="94"/>
    <col min="7589" max="7589" width="13.75" style="94" customWidth="1"/>
    <col min="7590" max="7594" width="9.875" style="94" customWidth="1"/>
    <col min="7595" max="7595" width="9" style="94"/>
    <col min="7596" max="7599" width="9.875" style="94" customWidth="1"/>
    <col min="7600" max="7844" width="9" style="94"/>
    <col min="7845" max="7845" width="13.75" style="94" customWidth="1"/>
    <col min="7846" max="7850" width="9.875" style="94" customWidth="1"/>
    <col min="7851" max="7851" width="9" style="94"/>
    <col min="7852" max="7855" width="9.875" style="94" customWidth="1"/>
    <col min="7856" max="8100" width="9" style="94"/>
    <col min="8101" max="8101" width="13.75" style="94" customWidth="1"/>
    <col min="8102" max="8106" width="9.875" style="94" customWidth="1"/>
    <col min="8107" max="8107" width="9" style="94"/>
    <col min="8108" max="8111" width="9.875" style="94" customWidth="1"/>
    <col min="8112" max="8356" width="9" style="94"/>
    <col min="8357" max="8357" width="13.75" style="94" customWidth="1"/>
    <col min="8358" max="8362" width="9.875" style="94" customWidth="1"/>
    <col min="8363" max="8363" width="9" style="94"/>
    <col min="8364" max="8367" width="9.875" style="94" customWidth="1"/>
    <col min="8368" max="8612" width="9" style="94"/>
    <col min="8613" max="8613" width="13.75" style="94" customWidth="1"/>
    <col min="8614" max="8618" width="9.875" style="94" customWidth="1"/>
    <col min="8619" max="8619" width="9" style="94"/>
    <col min="8620" max="8623" width="9.875" style="94" customWidth="1"/>
    <col min="8624" max="8868" width="9" style="94"/>
    <col min="8869" max="8869" width="13.75" style="94" customWidth="1"/>
    <col min="8870" max="8874" width="9.875" style="94" customWidth="1"/>
    <col min="8875" max="8875" width="9" style="94"/>
    <col min="8876" max="8879" width="9.875" style="94" customWidth="1"/>
    <col min="8880" max="9124" width="9" style="94"/>
    <col min="9125" max="9125" width="13.75" style="94" customWidth="1"/>
    <col min="9126" max="9130" width="9.875" style="94" customWidth="1"/>
    <col min="9131" max="9131" width="9" style="94"/>
    <col min="9132" max="9135" width="9.875" style="94" customWidth="1"/>
    <col min="9136" max="9380" width="9" style="94"/>
    <col min="9381" max="9381" width="13.75" style="94" customWidth="1"/>
    <col min="9382" max="9386" width="9.875" style="94" customWidth="1"/>
    <col min="9387" max="9387" width="9" style="94"/>
    <col min="9388" max="9391" width="9.875" style="94" customWidth="1"/>
    <col min="9392" max="9636" width="9" style="94"/>
    <col min="9637" max="9637" width="13.75" style="94" customWidth="1"/>
    <col min="9638" max="9642" width="9.875" style="94" customWidth="1"/>
    <col min="9643" max="9643" width="9" style="94"/>
    <col min="9644" max="9647" width="9.875" style="94" customWidth="1"/>
    <col min="9648" max="9892" width="9" style="94"/>
    <col min="9893" max="9893" width="13.75" style="94" customWidth="1"/>
    <col min="9894" max="9898" width="9.875" style="94" customWidth="1"/>
    <col min="9899" max="9899" width="9" style="94"/>
    <col min="9900" max="9903" width="9.875" style="94" customWidth="1"/>
    <col min="9904" max="10148" width="9" style="94"/>
    <col min="10149" max="10149" width="13.75" style="94" customWidth="1"/>
    <col min="10150" max="10154" width="9.875" style="94" customWidth="1"/>
    <col min="10155" max="10155" width="9" style="94"/>
    <col min="10156" max="10159" width="9.875" style="94" customWidth="1"/>
    <col min="10160" max="10404" width="9" style="94"/>
    <col min="10405" max="10405" width="13.75" style="94" customWidth="1"/>
    <col min="10406" max="10410" width="9.875" style="94" customWidth="1"/>
    <col min="10411" max="10411" width="9" style="94"/>
    <col min="10412" max="10415" width="9.875" style="94" customWidth="1"/>
    <col min="10416" max="10660" width="9" style="94"/>
    <col min="10661" max="10661" width="13.75" style="94" customWidth="1"/>
    <col min="10662" max="10666" width="9.875" style="94" customWidth="1"/>
    <col min="10667" max="10667" width="9" style="94"/>
    <col min="10668" max="10671" width="9.875" style="94" customWidth="1"/>
    <col min="10672" max="10916" width="9" style="94"/>
    <col min="10917" max="10917" width="13.75" style="94" customWidth="1"/>
    <col min="10918" max="10922" width="9.875" style="94" customWidth="1"/>
    <col min="10923" max="10923" width="9" style="94"/>
    <col min="10924" max="10927" width="9.875" style="94" customWidth="1"/>
    <col min="10928" max="11172" width="9" style="94"/>
    <col min="11173" max="11173" width="13.75" style="94" customWidth="1"/>
    <col min="11174" max="11178" width="9.875" style="94" customWidth="1"/>
    <col min="11179" max="11179" width="9" style="94"/>
    <col min="11180" max="11183" width="9.875" style="94" customWidth="1"/>
    <col min="11184" max="11428" width="9" style="94"/>
    <col min="11429" max="11429" width="13.75" style="94" customWidth="1"/>
    <col min="11430" max="11434" width="9.875" style="94" customWidth="1"/>
    <col min="11435" max="11435" width="9" style="94"/>
    <col min="11436" max="11439" width="9.875" style="94" customWidth="1"/>
    <col min="11440" max="11684" width="9" style="94"/>
    <col min="11685" max="11685" width="13.75" style="94" customWidth="1"/>
    <col min="11686" max="11690" width="9.875" style="94" customWidth="1"/>
    <col min="11691" max="11691" width="9" style="94"/>
    <col min="11692" max="11695" width="9.875" style="94" customWidth="1"/>
    <col min="11696" max="11940" width="9" style="94"/>
    <col min="11941" max="11941" width="13.75" style="94" customWidth="1"/>
    <col min="11942" max="11946" width="9.875" style="94" customWidth="1"/>
    <col min="11947" max="11947" width="9" style="94"/>
    <col min="11948" max="11951" width="9.875" style="94" customWidth="1"/>
    <col min="11952" max="12196" width="9" style="94"/>
    <col min="12197" max="12197" width="13.75" style="94" customWidth="1"/>
    <col min="12198" max="12202" width="9.875" style="94" customWidth="1"/>
    <col min="12203" max="12203" width="9" style="94"/>
    <col min="12204" max="12207" width="9.875" style="94" customWidth="1"/>
    <col min="12208" max="12452" width="9" style="94"/>
    <col min="12453" max="12453" width="13.75" style="94" customWidth="1"/>
    <col min="12454" max="12458" width="9.875" style="94" customWidth="1"/>
    <col min="12459" max="12459" width="9" style="94"/>
    <col min="12460" max="12463" width="9.875" style="94" customWidth="1"/>
    <col min="12464" max="12708" width="9" style="94"/>
    <col min="12709" max="12709" width="13.75" style="94" customWidth="1"/>
    <col min="12710" max="12714" width="9.875" style="94" customWidth="1"/>
    <col min="12715" max="12715" width="9" style="94"/>
    <col min="12716" max="12719" width="9.875" style="94" customWidth="1"/>
    <col min="12720" max="12964" width="9" style="94"/>
    <col min="12965" max="12965" width="13.75" style="94" customWidth="1"/>
    <col min="12966" max="12970" width="9.875" style="94" customWidth="1"/>
    <col min="12971" max="12971" width="9" style="94"/>
    <col min="12972" max="12975" width="9.875" style="94" customWidth="1"/>
    <col min="12976" max="13220" width="9" style="94"/>
    <col min="13221" max="13221" width="13.75" style="94" customWidth="1"/>
    <col min="13222" max="13226" width="9.875" style="94" customWidth="1"/>
    <col min="13227" max="13227" width="9" style="94"/>
    <col min="13228" max="13231" width="9.875" style="94" customWidth="1"/>
    <col min="13232" max="13476" width="9" style="94"/>
    <col min="13477" max="13477" width="13.75" style="94" customWidth="1"/>
    <col min="13478" max="13482" width="9.875" style="94" customWidth="1"/>
    <col min="13483" max="13483" width="9" style="94"/>
    <col min="13484" max="13487" width="9.875" style="94" customWidth="1"/>
    <col min="13488" max="13732" width="9" style="94"/>
    <col min="13733" max="13733" width="13.75" style="94" customWidth="1"/>
    <col min="13734" max="13738" width="9.875" style="94" customWidth="1"/>
    <col min="13739" max="13739" width="9" style="94"/>
    <col min="13740" max="13743" width="9.875" style="94" customWidth="1"/>
    <col min="13744" max="13988" width="9" style="94"/>
    <col min="13989" max="13989" width="13.75" style="94" customWidth="1"/>
    <col min="13990" max="13994" width="9.875" style="94" customWidth="1"/>
    <col min="13995" max="13995" width="9" style="94"/>
    <col min="13996" max="13999" width="9.875" style="94" customWidth="1"/>
    <col min="14000" max="14244" width="9" style="94"/>
    <col min="14245" max="14245" width="13.75" style="94" customWidth="1"/>
    <col min="14246" max="14250" width="9.875" style="94" customWidth="1"/>
    <col min="14251" max="14251" width="9" style="94"/>
    <col min="14252" max="14255" width="9.875" style="94" customWidth="1"/>
    <col min="14256" max="14500" width="9" style="94"/>
    <col min="14501" max="14501" width="13.75" style="94" customWidth="1"/>
    <col min="14502" max="14506" width="9.875" style="94" customWidth="1"/>
    <col min="14507" max="14507" width="9" style="94"/>
    <col min="14508" max="14511" width="9.875" style="94" customWidth="1"/>
    <col min="14512" max="14756" width="9" style="94"/>
    <col min="14757" max="14757" width="13.75" style="94" customWidth="1"/>
    <col min="14758" max="14762" width="9.875" style="94" customWidth="1"/>
    <col min="14763" max="14763" width="9" style="94"/>
    <col min="14764" max="14767" width="9.875" style="94" customWidth="1"/>
    <col min="14768" max="15012" width="9" style="94"/>
    <col min="15013" max="15013" width="13.75" style="94" customWidth="1"/>
    <col min="15014" max="15018" width="9.875" style="94" customWidth="1"/>
    <col min="15019" max="15019" width="9" style="94"/>
    <col min="15020" max="15023" width="9.875" style="94" customWidth="1"/>
    <col min="15024" max="15268" width="9" style="94"/>
    <col min="15269" max="15269" width="13.75" style="94" customWidth="1"/>
    <col min="15270" max="15274" width="9.875" style="94" customWidth="1"/>
    <col min="15275" max="15275" width="9" style="94"/>
    <col min="15276" max="15279" width="9.875" style="94" customWidth="1"/>
    <col min="15280" max="15524" width="9" style="94"/>
    <col min="15525" max="15525" width="13.75" style="94" customWidth="1"/>
    <col min="15526" max="15530" width="9.875" style="94" customWidth="1"/>
    <col min="15531" max="15531" width="9" style="94"/>
    <col min="15532" max="15535" width="9.875" style="94" customWidth="1"/>
    <col min="15536" max="15780" width="9" style="94"/>
    <col min="15781" max="15781" width="13.75" style="94" customWidth="1"/>
    <col min="15782" max="15786" width="9.875" style="94" customWidth="1"/>
    <col min="15787" max="15787" width="9" style="94"/>
    <col min="15788" max="15791" width="9.875" style="94" customWidth="1"/>
    <col min="15792" max="16036" width="9" style="94"/>
    <col min="16037" max="16037" width="13.75" style="94" customWidth="1"/>
    <col min="16038" max="16042" width="9.875" style="94" customWidth="1"/>
    <col min="16043" max="16043" width="9" style="94"/>
    <col min="16044" max="16047" width="9.875" style="94" customWidth="1"/>
    <col min="16048" max="16384" width="9" style="94"/>
  </cols>
  <sheetData>
    <row r="1" spans="1:9" s="90" customFormat="1" ht="30" customHeight="1">
      <c r="A1" s="39" t="s">
        <v>142</v>
      </c>
      <c r="B1" s="88" t="s">
        <v>178</v>
      </c>
      <c r="C1" s="41" t="s">
        <v>179</v>
      </c>
      <c r="D1" s="89" t="s">
        <v>180</v>
      </c>
      <c r="E1" s="71" t="s">
        <v>181</v>
      </c>
      <c r="G1" s="99" t="s">
        <v>182</v>
      </c>
      <c r="H1" s="89" t="s">
        <v>183</v>
      </c>
      <c r="I1" s="100" t="s">
        <v>184</v>
      </c>
    </row>
    <row r="2" spans="1:9" ht="19.5" customHeight="1">
      <c r="A2" s="75">
        <v>1</v>
      </c>
      <c r="B2" s="91">
        <v>165</v>
      </c>
      <c r="C2" s="92">
        <v>53</v>
      </c>
      <c r="D2" s="93">
        <f t="shared" ref="D2:D35" si="0">($C2/($B2*0.01)^2)</f>
        <v>19.467401285583101</v>
      </c>
      <c r="E2" s="77" t="str">
        <f t="shared" ref="E2:E35" si="1">IF(D2&gt;=25,"肥満",IF(D2&gt;=18.5,"普通","やせ"))</f>
        <v>普通</v>
      </c>
      <c r="G2" s="101" t="s">
        <v>185</v>
      </c>
      <c r="H2" s="102"/>
      <c r="I2" s="103"/>
    </row>
    <row r="3" spans="1:9" ht="19.5" customHeight="1">
      <c r="A3" s="75">
        <v>2</v>
      </c>
      <c r="B3" s="91">
        <v>158</v>
      </c>
      <c r="C3" s="92">
        <v>47</v>
      </c>
      <c r="D3" s="93">
        <f t="shared" si="0"/>
        <v>18.827111039897449</v>
      </c>
      <c r="E3" s="77" t="str">
        <f t="shared" si="1"/>
        <v>普通</v>
      </c>
      <c r="G3" s="101" t="s">
        <v>186</v>
      </c>
      <c r="H3" s="102"/>
      <c r="I3" s="103"/>
    </row>
    <row r="4" spans="1:9" ht="19.5" customHeight="1">
      <c r="A4" s="75">
        <v>3</v>
      </c>
      <c r="B4" s="91">
        <v>160.5</v>
      </c>
      <c r="C4" s="92">
        <v>64</v>
      </c>
      <c r="D4" s="93">
        <f t="shared" si="0"/>
        <v>24.844479381993576</v>
      </c>
      <c r="E4" s="77" t="str">
        <f t="shared" si="1"/>
        <v>普通</v>
      </c>
      <c r="G4" s="101" t="s">
        <v>187</v>
      </c>
      <c r="H4" s="102"/>
      <c r="I4" s="103"/>
    </row>
    <row r="5" spans="1:9" ht="19.5" customHeight="1">
      <c r="A5" s="75">
        <v>4</v>
      </c>
      <c r="B5" s="91">
        <v>158</v>
      </c>
      <c r="C5" s="92">
        <v>52</v>
      </c>
      <c r="D5" s="93">
        <f t="shared" si="0"/>
        <v>20.82999519307803</v>
      </c>
      <c r="E5" s="77" t="str">
        <f t="shared" si="1"/>
        <v>普通</v>
      </c>
      <c r="G5" s="101" t="s">
        <v>188</v>
      </c>
      <c r="H5" s="102"/>
      <c r="I5" s="103"/>
    </row>
    <row r="6" spans="1:9" ht="19.5" customHeight="1">
      <c r="A6" s="75">
        <v>5</v>
      </c>
      <c r="B6" s="91">
        <v>149.5</v>
      </c>
      <c r="C6" s="92">
        <v>51.2</v>
      </c>
      <c r="D6" s="93">
        <f t="shared" si="0"/>
        <v>22.908021163074238</v>
      </c>
      <c r="E6" s="77" t="str">
        <f t="shared" si="1"/>
        <v>普通</v>
      </c>
      <c r="G6" s="104" t="s">
        <v>189</v>
      </c>
      <c r="H6" s="105"/>
      <c r="I6" s="106"/>
    </row>
    <row r="7" spans="1:9" ht="19.5" customHeight="1">
      <c r="A7" s="75">
        <v>6</v>
      </c>
      <c r="B7" s="91">
        <v>157</v>
      </c>
      <c r="C7" s="92">
        <v>44</v>
      </c>
      <c r="D7" s="93">
        <f t="shared" si="0"/>
        <v>17.850622743316158</v>
      </c>
      <c r="E7" s="77" t="str">
        <f t="shared" si="1"/>
        <v>やせ</v>
      </c>
    </row>
    <row r="8" spans="1:9" ht="19.5" customHeight="1">
      <c r="A8" s="75">
        <v>7</v>
      </c>
      <c r="B8" s="91">
        <v>160</v>
      </c>
      <c r="C8" s="92">
        <v>51.8</v>
      </c>
      <c r="D8" s="93">
        <f t="shared" si="0"/>
        <v>20.234374999999996</v>
      </c>
      <c r="E8" s="77" t="str">
        <f t="shared" si="1"/>
        <v>普通</v>
      </c>
    </row>
    <row r="9" spans="1:9" ht="19.5" customHeight="1">
      <c r="A9" s="75">
        <v>8</v>
      </c>
      <c r="B9" s="91">
        <v>159.5</v>
      </c>
      <c r="C9" s="92">
        <v>60.2</v>
      </c>
      <c r="D9" s="93">
        <f t="shared" si="0"/>
        <v>23.663289472391192</v>
      </c>
      <c r="E9" s="77" t="str">
        <f t="shared" si="1"/>
        <v>普通</v>
      </c>
    </row>
    <row r="10" spans="1:9" ht="19.5" customHeight="1">
      <c r="A10" s="75">
        <v>9</v>
      </c>
      <c r="B10" s="91">
        <v>159</v>
      </c>
      <c r="C10" s="92">
        <v>50</v>
      </c>
      <c r="D10" s="93">
        <f t="shared" si="0"/>
        <v>19.77769866698311</v>
      </c>
      <c r="E10" s="77" t="str">
        <f t="shared" si="1"/>
        <v>普通</v>
      </c>
    </row>
    <row r="11" spans="1:9" ht="19.5" customHeight="1">
      <c r="A11" s="75">
        <v>10</v>
      </c>
      <c r="B11" s="91">
        <v>162</v>
      </c>
      <c r="C11" s="92">
        <v>65</v>
      </c>
      <c r="D11" s="93">
        <f t="shared" si="0"/>
        <v>24.767565919829291</v>
      </c>
      <c r="E11" s="77" t="str">
        <f t="shared" si="1"/>
        <v>普通</v>
      </c>
    </row>
    <row r="12" spans="1:9" ht="19.5" customHeight="1">
      <c r="A12" s="75">
        <v>11</v>
      </c>
      <c r="B12" s="91">
        <v>158</v>
      </c>
      <c r="C12" s="92">
        <v>56</v>
      </c>
      <c r="D12" s="93">
        <f t="shared" si="0"/>
        <v>22.432302515622492</v>
      </c>
      <c r="E12" s="77" t="str">
        <f t="shared" si="1"/>
        <v>普通</v>
      </c>
    </row>
    <row r="13" spans="1:9" ht="19.5" customHeight="1">
      <c r="A13" s="75">
        <v>12</v>
      </c>
      <c r="B13" s="91">
        <v>149.5</v>
      </c>
      <c r="C13" s="92">
        <v>46.5</v>
      </c>
      <c r="D13" s="93">
        <f t="shared" si="0"/>
        <v>20.805136407870155</v>
      </c>
      <c r="E13" s="77" t="str">
        <f t="shared" si="1"/>
        <v>普通</v>
      </c>
    </row>
    <row r="14" spans="1:9" ht="19.5" customHeight="1">
      <c r="A14" s="75">
        <v>13</v>
      </c>
      <c r="B14" s="91">
        <v>154</v>
      </c>
      <c r="C14" s="92">
        <v>60</v>
      </c>
      <c r="D14" s="93">
        <f t="shared" si="0"/>
        <v>25.299375948726599</v>
      </c>
      <c r="E14" s="77" t="str">
        <f t="shared" si="1"/>
        <v>肥満</v>
      </c>
    </row>
    <row r="15" spans="1:9" ht="19.5" customHeight="1">
      <c r="A15" s="75">
        <v>14</v>
      </c>
      <c r="B15" s="91">
        <v>151</v>
      </c>
      <c r="C15" s="92">
        <v>55</v>
      </c>
      <c r="D15" s="93">
        <f t="shared" si="0"/>
        <v>24.121749046094468</v>
      </c>
      <c r="E15" s="77" t="str">
        <f t="shared" si="1"/>
        <v>普通</v>
      </c>
    </row>
    <row r="16" spans="1:9" ht="19.5" customHeight="1">
      <c r="A16" s="75">
        <v>15</v>
      </c>
      <c r="B16" s="91">
        <v>161</v>
      </c>
      <c r="C16" s="92">
        <v>58</v>
      </c>
      <c r="D16" s="93">
        <f t="shared" si="0"/>
        <v>22.375679950619187</v>
      </c>
      <c r="E16" s="77" t="str">
        <f t="shared" si="1"/>
        <v>普通</v>
      </c>
    </row>
    <row r="17" spans="1:5" ht="19.5" customHeight="1">
      <c r="A17" s="75">
        <v>16</v>
      </c>
      <c r="B17" s="91">
        <v>165</v>
      </c>
      <c r="C17" s="92">
        <v>49</v>
      </c>
      <c r="D17" s="93">
        <f t="shared" si="0"/>
        <v>17.998163452708905</v>
      </c>
      <c r="E17" s="77" t="str">
        <f t="shared" si="1"/>
        <v>やせ</v>
      </c>
    </row>
    <row r="18" spans="1:5" ht="19.5" customHeight="1">
      <c r="A18" s="75">
        <v>17</v>
      </c>
      <c r="B18" s="91">
        <v>161</v>
      </c>
      <c r="C18" s="92">
        <v>52.5</v>
      </c>
      <c r="D18" s="93">
        <f t="shared" si="0"/>
        <v>20.253848231163918</v>
      </c>
      <c r="E18" s="77" t="str">
        <f t="shared" si="1"/>
        <v>普通</v>
      </c>
    </row>
    <row r="19" spans="1:5" ht="19.5" customHeight="1">
      <c r="A19" s="75">
        <v>18</v>
      </c>
      <c r="B19" s="91">
        <v>159.5</v>
      </c>
      <c r="C19" s="92">
        <v>49</v>
      </c>
      <c r="D19" s="93">
        <f t="shared" si="0"/>
        <v>19.260817012411433</v>
      </c>
      <c r="E19" s="77" t="str">
        <f t="shared" si="1"/>
        <v>普通</v>
      </c>
    </row>
    <row r="20" spans="1:5" ht="19.5" customHeight="1">
      <c r="A20" s="75">
        <v>19</v>
      </c>
      <c r="B20" s="91">
        <v>164</v>
      </c>
      <c r="C20" s="92">
        <v>55.3</v>
      </c>
      <c r="D20" s="93">
        <f t="shared" si="0"/>
        <v>20.560678167757281</v>
      </c>
      <c r="E20" s="77" t="str">
        <f t="shared" si="1"/>
        <v>普通</v>
      </c>
    </row>
    <row r="21" spans="1:5" ht="19.5" customHeight="1">
      <c r="A21" s="75">
        <v>20</v>
      </c>
      <c r="B21" s="91">
        <v>156</v>
      </c>
      <c r="C21" s="92">
        <v>53</v>
      </c>
      <c r="D21" s="93">
        <f t="shared" si="0"/>
        <v>21.7784352399737</v>
      </c>
      <c r="E21" s="77" t="str">
        <f t="shared" si="1"/>
        <v>普通</v>
      </c>
    </row>
    <row r="22" spans="1:5" ht="19.5" customHeight="1">
      <c r="A22" s="75">
        <v>21</v>
      </c>
      <c r="B22" s="91">
        <v>169.5</v>
      </c>
      <c r="C22" s="92">
        <v>55</v>
      </c>
      <c r="D22" s="93">
        <f t="shared" si="0"/>
        <v>19.143585593581676</v>
      </c>
      <c r="E22" s="77" t="str">
        <f t="shared" si="1"/>
        <v>普通</v>
      </c>
    </row>
    <row r="23" spans="1:5" ht="19.5" customHeight="1">
      <c r="A23" s="75">
        <v>22</v>
      </c>
      <c r="B23" s="91">
        <v>158</v>
      </c>
      <c r="C23" s="92">
        <v>48</v>
      </c>
      <c r="D23" s="93">
        <f t="shared" si="0"/>
        <v>19.227687870533565</v>
      </c>
      <c r="E23" s="77" t="str">
        <f t="shared" si="1"/>
        <v>普通</v>
      </c>
    </row>
    <row r="24" spans="1:5" ht="19.5" customHeight="1">
      <c r="A24" s="75">
        <v>23</v>
      </c>
      <c r="B24" s="91">
        <v>160</v>
      </c>
      <c r="C24" s="92">
        <v>59</v>
      </c>
      <c r="D24" s="93">
        <f t="shared" si="0"/>
        <v>23.046874999999996</v>
      </c>
      <c r="E24" s="77" t="str">
        <f t="shared" si="1"/>
        <v>普通</v>
      </c>
    </row>
    <row r="25" spans="1:5" ht="19.5" customHeight="1">
      <c r="A25" s="75">
        <v>24</v>
      </c>
      <c r="B25" s="91">
        <v>162</v>
      </c>
      <c r="C25" s="92">
        <v>53</v>
      </c>
      <c r="D25" s="93">
        <f t="shared" si="0"/>
        <v>20.195092211553114</v>
      </c>
      <c r="E25" s="77" t="str">
        <f t="shared" si="1"/>
        <v>普通</v>
      </c>
    </row>
    <row r="26" spans="1:5" ht="19.5" customHeight="1">
      <c r="A26" s="75">
        <v>25</v>
      </c>
      <c r="B26" s="91">
        <v>153</v>
      </c>
      <c r="C26" s="92">
        <v>42</v>
      </c>
      <c r="D26" s="93">
        <f t="shared" si="0"/>
        <v>17.941817249775728</v>
      </c>
      <c r="E26" s="77" t="str">
        <f t="shared" si="1"/>
        <v>やせ</v>
      </c>
    </row>
    <row r="27" spans="1:5" ht="19.5" customHeight="1">
      <c r="A27" s="75">
        <v>26</v>
      </c>
      <c r="B27" s="91">
        <v>162</v>
      </c>
      <c r="C27" s="92">
        <v>50</v>
      </c>
      <c r="D27" s="93">
        <f t="shared" si="0"/>
        <v>19.051973784484069</v>
      </c>
      <c r="E27" s="77" t="str">
        <f t="shared" si="1"/>
        <v>普通</v>
      </c>
    </row>
    <row r="28" spans="1:5" ht="19.5" customHeight="1">
      <c r="A28" s="75">
        <v>27</v>
      </c>
      <c r="B28" s="91">
        <v>164</v>
      </c>
      <c r="C28" s="92">
        <v>52</v>
      </c>
      <c r="D28" s="93">
        <f t="shared" si="0"/>
        <v>19.333729922665079</v>
      </c>
      <c r="E28" s="77" t="str">
        <f t="shared" si="1"/>
        <v>普通</v>
      </c>
    </row>
    <row r="29" spans="1:5" ht="19.5" customHeight="1">
      <c r="A29" s="75">
        <v>28</v>
      </c>
      <c r="B29" s="91">
        <v>150</v>
      </c>
      <c r="C29" s="92">
        <v>46.5</v>
      </c>
      <c r="D29" s="93">
        <f t="shared" si="0"/>
        <v>20.666666666666668</v>
      </c>
      <c r="E29" s="77" t="str">
        <f t="shared" si="1"/>
        <v>普通</v>
      </c>
    </row>
    <row r="30" spans="1:5" ht="19.5" customHeight="1">
      <c r="A30" s="75">
        <v>29</v>
      </c>
      <c r="B30" s="91">
        <v>155</v>
      </c>
      <c r="C30" s="92">
        <v>57</v>
      </c>
      <c r="D30" s="93">
        <f t="shared" si="0"/>
        <v>23.725286160249738</v>
      </c>
      <c r="E30" s="77" t="str">
        <f t="shared" si="1"/>
        <v>普通</v>
      </c>
    </row>
    <row r="31" spans="1:5" ht="19.5" customHeight="1">
      <c r="A31" s="75">
        <v>30</v>
      </c>
      <c r="B31" s="91">
        <v>160</v>
      </c>
      <c r="C31" s="92">
        <v>72</v>
      </c>
      <c r="D31" s="93">
        <f t="shared" si="0"/>
        <v>28.124999999999993</v>
      </c>
      <c r="E31" s="77" t="str">
        <f t="shared" si="1"/>
        <v>肥満</v>
      </c>
    </row>
    <row r="32" spans="1:5" ht="19.5" customHeight="1">
      <c r="A32" s="75">
        <v>31</v>
      </c>
      <c r="B32" s="91">
        <v>153</v>
      </c>
      <c r="C32" s="92">
        <v>63</v>
      </c>
      <c r="D32" s="93">
        <f t="shared" si="0"/>
        <v>26.91272587466359</v>
      </c>
      <c r="E32" s="77" t="str">
        <f t="shared" si="1"/>
        <v>肥満</v>
      </c>
    </row>
    <row r="33" spans="1:5" ht="19.5" customHeight="1">
      <c r="A33" s="75">
        <v>32</v>
      </c>
      <c r="B33" s="91">
        <v>155</v>
      </c>
      <c r="C33" s="92">
        <v>44.2</v>
      </c>
      <c r="D33" s="93">
        <f t="shared" si="0"/>
        <v>18.397502601456814</v>
      </c>
      <c r="E33" s="77" t="str">
        <f t="shared" si="1"/>
        <v>やせ</v>
      </c>
    </row>
    <row r="34" spans="1:5" ht="19.5" customHeight="1">
      <c r="A34" s="75">
        <v>33</v>
      </c>
      <c r="B34" s="91">
        <v>158</v>
      </c>
      <c r="C34" s="92">
        <v>62</v>
      </c>
      <c r="D34" s="93">
        <f t="shared" si="0"/>
        <v>24.835763499439189</v>
      </c>
      <c r="E34" s="77" t="str">
        <f t="shared" si="1"/>
        <v>普通</v>
      </c>
    </row>
    <row r="35" spans="1:5" ht="19.5" customHeight="1">
      <c r="A35" s="75">
        <v>34</v>
      </c>
      <c r="B35" s="91">
        <v>155.5</v>
      </c>
      <c r="C35" s="92">
        <v>49</v>
      </c>
      <c r="D35" s="93">
        <f t="shared" si="0"/>
        <v>20.264472038130297</v>
      </c>
      <c r="E35" s="77" t="str">
        <f t="shared" si="1"/>
        <v>普通</v>
      </c>
    </row>
    <row r="36" spans="1:5" ht="19.5" customHeight="1">
      <c r="A36" s="75">
        <v>35</v>
      </c>
      <c r="B36" s="91">
        <v>154</v>
      </c>
      <c r="C36" s="92"/>
      <c r="D36" s="93"/>
      <c r="E36" s="77"/>
    </row>
    <row r="37" spans="1:5" ht="19.5" customHeight="1">
      <c r="A37" s="75">
        <v>36</v>
      </c>
      <c r="B37" s="91">
        <v>165</v>
      </c>
      <c r="C37" s="92"/>
      <c r="D37" s="93"/>
      <c r="E37" s="77"/>
    </row>
    <row r="38" spans="1:5" ht="19.5" customHeight="1">
      <c r="A38" s="75">
        <v>37</v>
      </c>
      <c r="B38" s="91">
        <v>155</v>
      </c>
      <c r="C38" s="92">
        <v>43</v>
      </c>
      <c r="D38" s="93">
        <f>($C38/($B38*0.01)^2)</f>
        <v>17.898022892819977</v>
      </c>
      <c r="E38" s="77" t="str">
        <f>IF(D38&gt;=25,"肥満",IF(D38&gt;=18.5,"普通","やせ"))</f>
        <v>やせ</v>
      </c>
    </row>
    <row r="39" spans="1:5" ht="19.5" customHeight="1">
      <c r="A39" s="75">
        <v>38</v>
      </c>
      <c r="B39" s="91">
        <v>150</v>
      </c>
      <c r="C39" s="92">
        <v>58</v>
      </c>
      <c r="D39" s="93">
        <f>($C39/($B39*0.01)^2)</f>
        <v>25.777777777777779</v>
      </c>
      <c r="E39" s="77" t="str">
        <f>IF(D39&gt;=25,"肥満",IF(D39&gt;=18.5,"普通","やせ"))</f>
        <v>肥満</v>
      </c>
    </row>
    <row r="40" spans="1:5" ht="19.5" customHeight="1">
      <c r="A40" s="75">
        <v>39</v>
      </c>
      <c r="B40" s="91">
        <v>158</v>
      </c>
      <c r="C40" s="92">
        <v>50</v>
      </c>
      <c r="D40" s="93">
        <f>($C40/($B40*0.01)^2)</f>
        <v>20.028841531805796</v>
      </c>
      <c r="E40" s="77" t="str">
        <f>IF(D40&gt;=25,"肥満",IF(D40&gt;=18.5,"普通","やせ"))</f>
        <v>普通</v>
      </c>
    </row>
    <row r="41" spans="1:5" ht="19.5" customHeight="1">
      <c r="A41" s="75">
        <v>40</v>
      </c>
      <c r="B41" s="91">
        <v>153</v>
      </c>
      <c r="C41" s="92"/>
      <c r="D41" s="93"/>
      <c r="E41" s="77"/>
    </row>
    <row r="42" spans="1:5" ht="19.5" customHeight="1">
      <c r="A42" s="75">
        <v>41</v>
      </c>
      <c r="B42" s="91">
        <v>157</v>
      </c>
      <c r="C42" s="92">
        <v>50</v>
      </c>
      <c r="D42" s="93">
        <f t="shared" ref="D42:D51" si="2">($C42/($B42*0.01)^2)</f>
        <v>20.28479857195018</v>
      </c>
      <c r="E42" s="77" t="str">
        <f t="shared" ref="E42:E51" si="3">IF(D42&gt;=25,"肥満",IF(D42&gt;=18.5,"普通","やせ"))</f>
        <v>普通</v>
      </c>
    </row>
    <row r="43" spans="1:5" ht="19.5" customHeight="1">
      <c r="A43" s="75">
        <v>42</v>
      </c>
      <c r="B43" s="91">
        <v>160</v>
      </c>
      <c r="C43" s="92">
        <v>45</v>
      </c>
      <c r="D43" s="93">
        <f t="shared" si="2"/>
        <v>17.578124999999996</v>
      </c>
      <c r="E43" s="77" t="str">
        <f t="shared" si="3"/>
        <v>やせ</v>
      </c>
    </row>
    <row r="44" spans="1:5" ht="19.5" customHeight="1">
      <c r="A44" s="75">
        <v>43</v>
      </c>
      <c r="B44" s="91">
        <v>165</v>
      </c>
      <c r="C44" s="92">
        <v>48</v>
      </c>
      <c r="D44" s="93">
        <f t="shared" si="2"/>
        <v>17.630853994490355</v>
      </c>
      <c r="E44" s="77" t="str">
        <f t="shared" si="3"/>
        <v>やせ</v>
      </c>
    </row>
    <row r="45" spans="1:5" ht="19.5" customHeight="1">
      <c r="A45" s="75">
        <v>44</v>
      </c>
      <c r="B45" s="91">
        <v>154</v>
      </c>
      <c r="C45" s="92">
        <v>55</v>
      </c>
      <c r="D45" s="93">
        <f t="shared" si="2"/>
        <v>23.19109461966605</v>
      </c>
      <c r="E45" s="77" t="str">
        <f t="shared" si="3"/>
        <v>普通</v>
      </c>
    </row>
    <row r="46" spans="1:5" ht="19.5" customHeight="1">
      <c r="A46" s="75">
        <v>45</v>
      </c>
      <c r="B46" s="91">
        <v>162</v>
      </c>
      <c r="C46" s="92">
        <v>46</v>
      </c>
      <c r="D46" s="93">
        <f t="shared" si="2"/>
        <v>17.527815881725342</v>
      </c>
      <c r="E46" s="77" t="str">
        <f t="shared" si="3"/>
        <v>やせ</v>
      </c>
    </row>
    <row r="47" spans="1:5" ht="19.5" customHeight="1">
      <c r="A47" s="75">
        <v>46</v>
      </c>
      <c r="B47" s="91">
        <v>160</v>
      </c>
      <c r="C47" s="92">
        <v>60</v>
      </c>
      <c r="D47" s="93">
        <f t="shared" si="2"/>
        <v>23.437499999999996</v>
      </c>
      <c r="E47" s="77" t="str">
        <f t="shared" si="3"/>
        <v>普通</v>
      </c>
    </row>
    <row r="48" spans="1:5" ht="19.5" customHeight="1">
      <c r="A48" s="75">
        <v>47</v>
      </c>
      <c r="B48" s="91">
        <v>159</v>
      </c>
      <c r="C48" s="92">
        <v>45</v>
      </c>
      <c r="D48" s="93">
        <f t="shared" si="2"/>
        <v>17.799928800284796</v>
      </c>
      <c r="E48" s="77" t="str">
        <f t="shared" si="3"/>
        <v>やせ</v>
      </c>
    </row>
    <row r="49" spans="1:5" ht="19.5" customHeight="1">
      <c r="A49" s="75">
        <v>48</v>
      </c>
      <c r="B49" s="91">
        <v>158</v>
      </c>
      <c r="C49" s="92">
        <v>54</v>
      </c>
      <c r="D49" s="93">
        <f t="shared" si="2"/>
        <v>21.631148854350261</v>
      </c>
      <c r="E49" s="77" t="str">
        <f t="shared" si="3"/>
        <v>普通</v>
      </c>
    </row>
    <row r="50" spans="1:5" ht="19.5" customHeight="1">
      <c r="A50" s="75">
        <v>49</v>
      </c>
      <c r="B50" s="91">
        <v>153</v>
      </c>
      <c r="C50" s="92">
        <v>57</v>
      </c>
      <c r="D50" s="93">
        <f t="shared" si="2"/>
        <v>24.349609124695629</v>
      </c>
      <c r="E50" s="77" t="str">
        <f t="shared" si="3"/>
        <v>普通</v>
      </c>
    </row>
    <row r="51" spans="1:5" ht="19.5" customHeight="1">
      <c r="A51" s="75">
        <v>50</v>
      </c>
      <c r="B51" s="91">
        <v>163</v>
      </c>
      <c r="C51" s="92">
        <v>62</v>
      </c>
      <c r="D51" s="93">
        <f t="shared" si="2"/>
        <v>23.335466144755163</v>
      </c>
      <c r="E51" s="77" t="str">
        <f t="shared" si="3"/>
        <v>普通</v>
      </c>
    </row>
  </sheetData>
  <phoneticPr fontId="1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234C1-0031-455C-8FF8-6E910DB61D86}">
  <dimension ref="A1:I19"/>
  <sheetViews>
    <sheetView workbookViewId="0"/>
  </sheetViews>
  <sheetFormatPr defaultRowHeight="18.75"/>
  <sheetData>
    <row r="1" spans="1:9">
      <c r="A1" t="s">
        <v>81</v>
      </c>
    </row>
    <row r="2" spans="1:9" ht="19.5" thickBot="1"/>
    <row r="3" spans="1:9">
      <c r="A3" s="27" t="s">
        <v>127</v>
      </c>
      <c r="B3" s="27"/>
    </row>
    <row r="4" spans="1:9">
      <c r="A4" t="s">
        <v>128</v>
      </c>
      <c r="B4">
        <v>0.87046008910156669</v>
      </c>
    </row>
    <row r="5" spans="1:9">
      <c r="A5" t="s">
        <v>129</v>
      </c>
      <c r="B5">
        <v>0.75770076671870734</v>
      </c>
    </row>
    <row r="6" spans="1:9">
      <c r="A6" t="s">
        <v>130</v>
      </c>
      <c r="B6">
        <v>0.68847241435262363</v>
      </c>
    </row>
    <row r="7" spans="1:9">
      <c r="A7" t="s">
        <v>35</v>
      </c>
      <c r="B7">
        <v>159.81516445949461</v>
      </c>
    </row>
    <row r="8" spans="1:9" ht="19.5" thickBot="1">
      <c r="A8" s="24" t="s">
        <v>48</v>
      </c>
      <c r="B8" s="24">
        <v>10</v>
      </c>
    </row>
    <row r="10" spans="1:9" ht="19.5" thickBot="1">
      <c r="A10" t="s">
        <v>86</v>
      </c>
    </row>
    <row r="11" spans="1:9">
      <c r="A11" s="26"/>
      <c r="B11" s="26" t="s">
        <v>51</v>
      </c>
      <c r="C11" s="26" t="s">
        <v>88</v>
      </c>
      <c r="D11" s="26" t="s">
        <v>38</v>
      </c>
      <c r="E11" s="26" t="s">
        <v>70</v>
      </c>
      <c r="F11" s="26" t="s">
        <v>134</v>
      </c>
    </row>
    <row r="12" spans="1:9">
      <c r="A12" t="s">
        <v>131</v>
      </c>
      <c r="B12">
        <v>2</v>
      </c>
      <c r="C12">
        <v>559087.39246149268</v>
      </c>
      <c r="D12">
        <v>279543.69623074634</v>
      </c>
      <c r="E12">
        <v>10.944948721470952</v>
      </c>
      <c r="F12">
        <v>7.0021617634447534E-3</v>
      </c>
    </row>
    <row r="13" spans="1:9">
      <c r="A13" t="s">
        <v>132</v>
      </c>
      <c r="B13">
        <v>7</v>
      </c>
      <c r="C13">
        <v>178786.20753850718</v>
      </c>
      <c r="D13">
        <v>25540.886791215311</v>
      </c>
    </row>
    <row r="14" spans="1:9" ht="19.5" thickBot="1">
      <c r="A14" s="24" t="s">
        <v>44</v>
      </c>
      <c r="B14" s="24">
        <v>9</v>
      </c>
      <c r="C14" s="24">
        <v>737873.59999999986</v>
      </c>
      <c r="D14" s="24"/>
      <c r="E14" s="24"/>
      <c r="F14" s="24"/>
    </row>
    <row r="15" spans="1:9" ht="19.5" thickBot="1"/>
    <row r="16" spans="1:9">
      <c r="A16" s="26"/>
      <c r="B16" s="26" t="s">
        <v>135</v>
      </c>
      <c r="C16" s="26" t="s">
        <v>35</v>
      </c>
      <c r="D16" s="26" t="s">
        <v>52</v>
      </c>
      <c r="E16" s="26" t="s">
        <v>89</v>
      </c>
      <c r="F16" s="26" t="s">
        <v>136</v>
      </c>
      <c r="G16" s="26" t="s">
        <v>137</v>
      </c>
      <c r="H16" s="26" t="s">
        <v>138</v>
      </c>
      <c r="I16" s="26" t="s">
        <v>139</v>
      </c>
    </row>
    <row r="17" spans="1:9">
      <c r="A17" t="s">
        <v>133</v>
      </c>
      <c r="B17">
        <v>-1623.387106938053</v>
      </c>
      <c r="C17">
        <v>2835.8399387854242</v>
      </c>
      <c r="D17">
        <v>-0.57245371458917438</v>
      </c>
      <c r="E17">
        <v>0.58492315324285515</v>
      </c>
      <c r="F17">
        <v>-8329.0829998254667</v>
      </c>
      <c r="G17">
        <v>5082.3087859493598</v>
      </c>
      <c r="H17">
        <v>-8329.0829998254667</v>
      </c>
      <c r="I17">
        <v>5082.3087859493598</v>
      </c>
    </row>
    <row r="18" spans="1:9">
      <c r="A18" t="s">
        <v>140</v>
      </c>
      <c r="B18">
        <v>-24.327070748899477</v>
      </c>
      <c r="C18">
        <v>7.9372391779431855</v>
      </c>
      <c r="D18">
        <v>-3.064928522817107</v>
      </c>
      <c r="E18">
        <v>1.8196821816548116E-2</v>
      </c>
      <c r="F18">
        <v>-43.09565899975631</v>
      </c>
      <c r="G18">
        <v>-5.5584824980426397</v>
      </c>
      <c r="H18">
        <v>-43.09565899975631</v>
      </c>
      <c r="I18">
        <v>-5.5584824980426397</v>
      </c>
    </row>
    <row r="19" spans="1:9" ht="19.5" thickBot="1">
      <c r="A19" s="24" t="s">
        <v>124</v>
      </c>
      <c r="B19" s="24">
        <v>38.781280664007987</v>
      </c>
      <c r="C19" s="24">
        <v>16.04913618448402</v>
      </c>
      <c r="D19" s="24">
        <v>2.4164092209212447</v>
      </c>
      <c r="E19" s="24">
        <v>4.6335819089244785E-2</v>
      </c>
      <c r="F19" s="24">
        <v>0.8311040250617765</v>
      </c>
      <c r="G19" s="24">
        <v>76.731457302954198</v>
      </c>
      <c r="H19" s="24">
        <v>0.8311040250617765</v>
      </c>
      <c r="I19" s="24">
        <v>76.731457302954198</v>
      </c>
    </row>
  </sheetData>
  <phoneticPr fontId="1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AF80E-38CA-46E5-AC9C-5035AC84D6E8}">
  <dimension ref="A1:I19"/>
  <sheetViews>
    <sheetView workbookViewId="0"/>
  </sheetViews>
  <sheetFormatPr defaultRowHeight="18.75"/>
  <sheetData>
    <row r="1" spans="1:9">
      <c r="A1" t="s">
        <v>81</v>
      </c>
    </row>
    <row r="2" spans="1:9" ht="19.5" thickBot="1"/>
    <row r="3" spans="1:9">
      <c r="A3" s="27" t="s">
        <v>127</v>
      </c>
      <c r="B3" s="27"/>
    </row>
    <row r="4" spans="1:9">
      <c r="A4" t="s">
        <v>128</v>
      </c>
      <c r="B4">
        <v>0.87046008910156669</v>
      </c>
    </row>
    <row r="5" spans="1:9">
      <c r="A5" t="s">
        <v>129</v>
      </c>
      <c r="B5">
        <v>0.75770076671870734</v>
      </c>
    </row>
    <row r="6" spans="1:9">
      <c r="A6" t="s">
        <v>130</v>
      </c>
      <c r="B6">
        <v>0.68847241435262363</v>
      </c>
    </row>
    <row r="7" spans="1:9">
      <c r="A7" t="s">
        <v>35</v>
      </c>
      <c r="B7">
        <v>159.81516445949461</v>
      </c>
    </row>
    <row r="8" spans="1:9" ht="19.5" thickBot="1">
      <c r="A8" s="24" t="s">
        <v>48</v>
      </c>
      <c r="B8" s="24">
        <v>10</v>
      </c>
    </row>
    <row r="10" spans="1:9" ht="19.5" thickBot="1">
      <c r="A10" t="s">
        <v>86</v>
      </c>
    </row>
    <row r="11" spans="1:9">
      <c r="A11" s="26"/>
      <c r="B11" s="26" t="s">
        <v>51</v>
      </c>
      <c r="C11" s="26" t="s">
        <v>88</v>
      </c>
      <c r="D11" s="26" t="s">
        <v>38</v>
      </c>
      <c r="E11" s="26" t="s">
        <v>70</v>
      </c>
      <c r="F11" s="26" t="s">
        <v>134</v>
      </c>
    </row>
    <row r="12" spans="1:9">
      <c r="A12" t="s">
        <v>131</v>
      </c>
      <c r="B12">
        <v>2</v>
      </c>
      <c r="C12">
        <v>559087.39246149268</v>
      </c>
      <c r="D12">
        <v>279543.69623074634</v>
      </c>
      <c r="E12">
        <v>10.944948721470952</v>
      </c>
      <c r="F12">
        <v>7.0021617634447534E-3</v>
      </c>
    </row>
    <row r="13" spans="1:9">
      <c r="A13" t="s">
        <v>132</v>
      </c>
      <c r="B13">
        <v>7</v>
      </c>
      <c r="C13">
        <v>178786.20753850718</v>
      </c>
      <c r="D13">
        <v>25540.886791215311</v>
      </c>
    </row>
    <row r="14" spans="1:9" ht="19.5" thickBot="1">
      <c r="A14" s="24" t="s">
        <v>44</v>
      </c>
      <c r="B14" s="24">
        <v>9</v>
      </c>
      <c r="C14" s="24">
        <v>737873.59999999986</v>
      </c>
      <c r="D14" s="24"/>
      <c r="E14" s="24"/>
      <c r="F14" s="24"/>
    </row>
    <row r="15" spans="1:9" ht="19.5" thickBot="1"/>
    <row r="16" spans="1:9">
      <c r="A16" s="26"/>
      <c r="B16" s="26" t="s">
        <v>135</v>
      </c>
      <c r="C16" s="26" t="s">
        <v>35</v>
      </c>
      <c r="D16" s="26" t="s">
        <v>52</v>
      </c>
      <c r="E16" s="26" t="s">
        <v>89</v>
      </c>
      <c r="F16" s="26" t="s">
        <v>136</v>
      </c>
      <c r="G16" s="26" t="s">
        <v>137</v>
      </c>
      <c r="H16" s="26" t="s">
        <v>138</v>
      </c>
      <c r="I16" s="26" t="s">
        <v>139</v>
      </c>
    </row>
    <row r="17" spans="1:9">
      <c r="A17" t="s">
        <v>133</v>
      </c>
      <c r="B17">
        <v>-1623.387106938053</v>
      </c>
      <c r="C17">
        <v>2835.8399387854242</v>
      </c>
      <c r="D17">
        <v>-0.57245371458917438</v>
      </c>
      <c r="E17">
        <v>0.58492315324285515</v>
      </c>
      <c r="F17">
        <v>-8329.0829998254667</v>
      </c>
      <c r="G17">
        <v>5082.3087859493598</v>
      </c>
      <c r="H17">
        <v>-8329.0829998254667</v>
      </c>
      <c r="I17">
        <v>5082.3087859493598</v>
      </c>
    </row>
    <row r="18" spans="1:9">
      <c r="A18" t="s">
        <v>140</v>
      </c>
      <c r="B18">
        <v>-24.327070748899477</v>
      </c>
      <c r="C18">
        <v>7.9372391779431855</v>
      </c>
      <c r="D18">
        <v>-3.064928522817107</v>
      </c>
      <c r="E18">
        <v>1.8196821816548116E-2</v>
      </c>
      <c r="F18">
        <v>-43.09565899975631</v>
      </c>
      <c r="G18">
        <v>-5.5584824980426397</v>
      </c>
      <c r="H18">
        <v>-43.09565899975631</v>
      </c>
      <c r="I18">
        <v>-5.5584824980426397</v>
      </c>
    </row>
    <row r="19" spans="1:9" ht="19.5" thickBot="1">
      <c r="A19" s="24" t="s">
        <v>124</v>
      </c>
      <c r="B19" s="24">
        <v>38.781280664007987</v>
      </c>
      <c r="C19" s="24">
        <v>16.04913618448402</v>
      </c>
      <c r="D19" s="24">
        <v>2.4164092209212447</v>
      </c>
      <c r="E19" s="24">
        <v>4.6335819089244785E-2</v>
      </c>
      <c r="F19" s="24">
        <v>0.8311040250617765</v>
      </c>
      <c r="G19" s="24">
        <v>76.731457302954198</v>
      </c>
      <c r="H19" s="24">
        <v>0.8311040250617765</v>
      </c>
      <c r="I19" s="24">
        <v>76.731457302954198</v>
      </c>
    </row>
  </sheetData>
  <phoneticPr fontId="1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1877F-949C-4809-9C54-43D82C6F6FC0}">
  <dimension ref="A1:D12"/>
  <sheetViews>
    <sheetView workbookViewId="0"/>
  </sheetViews>
  <sheetFormatPr defaultRowHeight="18.75"/>
  <sheetData>
    <row r="1" spans="1:4">
      <c r="A1" s="9" t="s">
        <v>9</v>
      </c>
      <c r="B1" s="9" t="s">
        <v>141</v>
      </c>
      <c r="C1" s="9" t="s">
        <v>125</v>
      </c>
      <c r="D1" s="9" t="s">
        <v>126</v>
      </c>
    </row>
    <row r="2" spans="1:4">
      <c r="A2" s="9">
        <v>1</v>
      </c>
      <c r="B2" s="9">
        <v>35</v>
      </c>
      <c r="C2" s="9">
        <v>170</v>
      </c>
      <c r="D2" s="9">
        <v>4250</v>
      </c>
    </row>
    <row r="3" spans="1:4">
      <c r="A3" s="9">
        <v>2</v>
      </c>
      <c r="B3" s="9">
        <v>40</v>
      </c>
      <c r="C3" s="9">
        <v>165</v>
      </c>
      <c r="D3" s="9">
        <v>3690</v>
      </c>
    </row>
    <row r="4" spans="1:4">
      <c r="A4" s="9">
        <v>3</v>
      </c>
      <c r="B4" s="9">
        <v>25</v>
      </c>
      <c r="C4" s="9">
        <v>176</v>
      </c>
      <c r="D4" s="9">
        <v>4740</v>
      </c>
    </row>
    <row r="5" spans="1:4">
      <c r="A5" s="9">
        <v>4</v>
      </c>
      <c r="B5" s="9">
        <v>22</v>
      </c>
      <c r="C5" s="9">
        <v>167</v>
      </c>
      <c r="D5" s="9">
        <v>4420</v>
      </c>
    </row>
    <row r="6" spans="1:4">
      <c r="A6" s="9">
        <v>5</v>
      </c>
      <c r="B6" s="9">
        <v>30</v>
      </c>
      <c r="C6" s="9">
        <v>170</v>
      </c>
      <c r="D6" s="9">
        <v>4120</v>
      </c>
    </row>
    <row r="7" spans="1:4">
      <c r="A7" s="9">
        <v>6</v>
      </c>
      <c r="B7" s="9">
        <v>28</v>
      </c>
      <c r="C7" s="9">
        <v>175</v>
      </c>
      <c r="D7" s="9">
        <v>4440</v>
      </c>
    </row>
    <row r="8" spans="1:4">
      <c r="A8" s="9">
        <v>7</v>
      </c>
      <c r="B8" s="9">
        <v>25</v>
      </c>
      <c r="C8" s="9">
        <v>172</v>
      </c>
      <c r="D8" s="9">
        <v>4330</v>
      </c>
    </row>
    <row r="9" spans="1:4">
      <c r="A9" s="9">
        <v>8</v>
      </c>
      <c r="B9" s="9">
        <v>38</v>
      </c>
      <c r="C9" s="9">
        <v>173</v>
      </c>
      <c r="D9" s="9">
        <v>3970</v>
      </c>
    </row>
    <row r="10" spans="1:4">
      <c r="A10" s="9">
        <v>9</v>
      </c>
      <c r="B10" s="9">
        <v>43</v>
      </c>
      <c r="C10" s="9">
        <v>170</v>
      </c>
      <c r="D10" s="9">
        <v>4150</v>
      </c>
    </row>
    <row r="11" spans="1:4">
      <c r="A11" s="9">
        <v>10</v>
      </c>
      <c r="B11" s="9">
        <v>31</v>
      </c>
      <c r="C11" s="9">
        <v>174</v>
      </c>
      <c r="D11" s="9">
        <v>4338</v>
      </c>
    </row>
    <row r="12" spans="1:4">
      <c r="A12" s="9"/>
      <c r="B12" s="9"/>
      <c r="C12" s="9"/>
      <c r="D12" s="9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E74A9-3039-4AF6-AB6A-8A44B97C62B2}">
  <dimension ref="A1:Z23"/>
  <sheetViews>
    <sheetView zoomScaleNormal="100" workbookViewId="0"/>
  </sheetViews>
  <sheetFormatPr defaultRowHeight="18.75"/>
  <cols>
    <col min="1" max="1" width="12.875" style="9" customWidth="1"/>
    <col min="2" max="23" width="6.875" style="9" customWidth="1"/>
    <col min="24" max="228" width="9" style="94"/>
    <col min="229" max="229" width="13.25" style="94" customWidth="1"/>
    <col min="230" max="230" width="12.375" style="94" customWidth="1"/>
    <col min="231" max="256" width="7.75" style="94" customWidth="1"/>
    <col min="257" max="484" width="9" style="94"/>
    <col min="485" max="485" width="13.25" style="94" customWidth="1"/>
    <col min="486" max="486" width="12.375" style="94" customWidth="1"/>
    <col min="487" max="512" width="7.75" style="94" customWidth="1"/>
    <col min="513" max="740" width="9" style="94"/>
    <col min="741" max="741" width="13.25" style="94" customWidth="1"/>
    <col min="742" max="742" width="12.375" style="94" customWidth="1"/>
    <col min="743" max="768" width="7.75" style="94" customWidth="1"/>
    <col min="769" max="996" width="9" style="94"/>
    <col min="997" max="997" width="13.25" style="94" customWidth="1"/>
    <col min="998" max="998" width="12.375" style="94" customWidth="1"/>
    <col min="999" max="1024" width="7.75" style="94" customWidth="1"/>
    <col min="1025" max="1252" width="9" style="94"/>
    <col min="1253" max="1253" width="13.25" style="94" customWidth="1"/>
    <col min="1254" max="1254" width="12.375" style="94" customWidth="1"/>
    <col min="1255" max="1280" width="7.75" style="94" customWidth="1"/>
    <col min="1281" max="1508" width="9" style="94"/>
    <col min="1509" max="1509" width="13.25" style="94" customWidth="1"/>
    <col min="1510" max="1510" width="12.375" style="94" customWidth="1"/>
    <col min="1511" max="1536" width="7.75" style="94" customWidth="1"/>
    <col min="1537" max="1764" width="9" style="94"/>
    <col min="1765" max="1765" width="13.25" style="94" customWidth="1"/>
    <col min="1766" max="1766" width="12.375" style="94" customWidth="1"/>
    <col min="1767" max="1792" width="7.75" style="94" customWidth="1"/>
    <col min="1793" max="2020" width="9" style="94"/>
    <col min="2021" max="2021" width="13.25" style="94" customWidth="1"/>
    <col min="2022" max="2022" width="12.375" style="94" customWidth="1"/>
    <col min="2023" max="2048" width="7.75" style="94" customWidth="1"/>
    <col min="2049" max="2276" width="9" style="94"/>
    <col min="2277" max="2277" width="13.25" style="94" customWidth="1"/>
    <col min="2278" max="2278" width="12.375" style="94" customWidth="1"/>
    <col min="2279" max="2304" width="7.75" style="94" customWidth="1"/>
    <col min="2305" max="2532" width="9" style="94"/>
    <col min="2533" max="2533" width="13.25" style="94" customWidth="1"/>
    <col min="2534" max="2534" width="12.375" style="94" customWidth="1"/>
    <col min="2535" max="2560" width="7.75" style="94" customWidth="1"/>
    <col min="2561" max="2788" width="9" style="94"/>
    <col min="2789" max="2789" width="13.25" style="94" customWidth="1"/>
    <col min="2790" max="2790" width="12.375" style="94" customWidth="1"/>
    <col min="2791" max="2816" width="7.75" style="94" customWidth="1"/>
    <col min="2817" max="3044" width="9" style="94"/>
    <col min="3045" max="3045" width="13.25" style="94" customWidth="1"/>
    <col min="3046" max="3046" width="12.375" style="94" customWidth="1"/>
    <col min="3047" max="3072" width="7.75" style="94" customWidth="1"/>
    <col min="3073" max="3300" width="9" style="94"/>
    <col min="3301" max="3301" width="13.25" style="94" customWidth="1"/>
    <col min="3302" max="3302" width="12.375" style="94" customWidth="1"/>
    <col min="3303" max="3328" width="7.75" style="94" customWidth="1"/>
    <col min="3329" max="3556" width="9" style="94"/>
    <col min="3557" max="3557" width="13.25" style="94" customWidth="1"/>
    <col min="3558" max="3558" width="12.375" style="94" customWidth="1"/>
    <col min="3559" max="3584" width="7.75" style="94" customWidth="1"/>
    <col min="3585" max="3812" width="9" style="94"/>
    <col min="3813" max="3813" width="13.25" style="94" customWidth="1"/>
    <col min="3814" max="3814" width="12.375" style="94" customWidth="1"/>
    <col min="3815" max="3840" width="7.75" style="94" customWidth="1"/>
    <col min="3841" max="4068" width="9" style="94"/>
    <col min="4069" max="4069" width="13.25" style="94" customWidth="1"/>
    <col min="4070" max="4070" width="12.375" style="94" customWidth="1"/>
    <col min="4071" max="4096" width="7.75" style="94" customWidth="1"/>
    <col min="4097" max="4324" width="9" style="94"/>
    <col min="4325" max="4325" width="13.25" style="94" customWidth="1"/>
    <col min="4326" max="4326" width="12.375" style="94" customWidth="1"/>
    <col min="4327" max="4352" width="7.75" style="94" customWidth="1"/>
    <col min="4353" max="4580" width="9" style="94"/>
    <col min="4581" max="4581" width="13.25" style="94" customWidth="1"/>
    <col min="4582" max="4582" width="12.375" style="94" customWidth="1"/>
    <col min="4583" max="4608" width="7.75" style="94" customWidth="1"/>
    <col min="4609" max="4836" width="9" style="94"/>
    <col min="4837" max="4837" width="13.25" style="94" customWidth="1"/>
    <col min="4838" max="4838" width="12.375" style="94" customWidth="1"/>
    <col min="4839" max="4864" width="7.75" style="94" customWidth="1"/>
    <col min="4865" max="5092" width="9" style="94"/>
    <col min="5093" max="5093" width="13.25" style="94" customWidth="1"/>
    <col min="5094" max="5094" width="12.375" style="94" customWidth="1"/>
    <col min="5095" max="5120" width="7.75" style="94" customWidth="1"/>
    <col min="5121" max="5348" width="9" style="94"/>
    <col min="5349" max="5349" width="13.25" style="94" customWidth="1"/>
    <col min="5350" max="5350" width="12.375" style="94" customWidth="1"/>
    <col min="5351" max="5376" width="7.75" style="94" customWidth="1"/>
    <col min="5377" max="5604" width="9" style="94"/>
    <col min="5605" max="5605" width="13.25" style="94" customWidth="1"/>
    <col min="5606" max="5606" width="12.375" style="94" customWidth="1"/>
    <col min="5607" max="5632" width="7.75" style="94" customWidth="1"/>
    <col min="5633" max="5860" width="9" style="94"/>
    <col min="5861" max="5861" width="13.25" style="94" customWidth="1"/>
    <col min="5862" max="5862" width="12.375" style="94" customWidth="1"/>
    <col min="5863" max="5888" width="7.75" style="94" customWidth="1"/>
    <col min="5889" max="6116" width="9" style="94"/>
    <col min="6117" max="6117" width="13.25" style="94" customWidth="1"/>
    <col min="6118" max="6118" width="12.375" style="94" customWidth="1"/>
    <col min="6119" max="6144" width="7.75" style="94" customWidth="1"/>
    <col min="6145" max="6372" width="9" style="94"/>
    <col min="6373" max="6373" width="13.25" style="94" customWidth="1"/>
    <col min="6374" max="6374" width="12.375" style="94" customWidth="1"/>
    <col min="6375" max="6400" width="7.75" style="94" customWidth="1"/>
    <col min="6401" max="6628" width="9" style="94"/>
    <col min="6629" max="6629" width="13.25" style="94" customWidth="1"/>
    <col min="6630" max="6630" width="12.375" style="94" customWidth="1"/>
    <col min="6631" max="6656" width="7.75" style="94" customWidth="1"/>
    <col min="6657" max="6884" width="9" style="94"/>
    <col min="6885" max="6885" width="13.25" style="94" customWidth="1"/>
    <col min="6886" max="6886" width="12.375" style="94" customWidth="1"/>
    <col min="6887" max="6912" width="7.75" style="94" customWidth="1"/>
    <col min="6913" max="7140" width="9" style="94"/>
    <col min="7141" max="7141" width="13.25" style="94" customWidth="1"/>
    <col min="7142" max="7142" width="12.375" style="94" customWidth="1"/>
    <col min="7143" max="7168" width="7.75" style="94" customWidth="1"/>
    <col min="7169" max="7396" width="9" style="94"/>
    <col min="7397" max="7397" width="13.25" style="94" customWidth="1"/>
    <col min="7398" max="7398" width="12.375" style="94" customWidth="1"/>
    <col min="7399" max="7424" width="7.75" style="94" customWidth="1"/>
    <col min="7425" max="7652" width="9" style="94"/>
    <col min="7653" max="7653" width="13.25" style="94" customWidth="1"/>
    <col min="7654" max="7654" width="12.375" style="94" customWidth="1"/>
    <col min="7655" max="7680" width="7.75" style="94" customWidth="1"/>
    <col min="7681" max="7908" width="9" style="94"/>
    <col min="7909" max="7909" width="13.25" style="94" customWidth="1"/>
    <col min="7910" max="7910" width="12.375" style="94" customWidth="1"/>
    <col min="7911" max="7936" width="7.75" style="94" customWidth="1"/>
    <col min="7937" max="8164" width="9" style="94"/>
    <col min="8165" max="8165" width="13.25" style="94" customWidth="1"/>
    <col min="8166" max="8166" width="12.375" style="94" customWidth="1"/>
    <col min="8167" max="8192" width="7.75" style="94" customWidth="1"/>
    <col min="8193" max="8420" width="9" style="94"/>
    <col min="8421" max="8421" width="13.25" style="94" customWidth="1"/>
    <col min="8422" max="8422" width="12.375" style="94" customWidth="1"/>
    <col min="8423" max="8448" width="7.75" style="94" customWidth="1"/>
    <col min="8449" max="8676" width="9" style="94"/>
    <col min="8677" max="8677" width="13.25" style="94" customWidth="1"/>
    <col min="8678" max="8678" width="12.375" style="94" customWidth="1"/>
    <col min="8679" max="8704" width="7.75" style="94" customWidth="1"/>
    <col min="8705" max="8932" width="9" style="94"/>
    <col min="8933" max="8933" width="13.25" style="94" customWidth="1"/>
    <col min="8934" max="8934" width="12.375" style="94" customWidth="1"/>
    <col min="8935" max="8960" width="7.75" style="94" customWidth="1"/>
    <col min="8961" max="9188" width="9" style="94"/>
    <col min="9189" max="9189" width="13.25" style="94" customWidth="1"/>
    <col min="9190" max="9190" width="12.375" style="94" customWidth="1"/>
    <col min="9191" max="9216" width="7.75" style="94" customWidth="1"/>
    <col min="9217" max="9444" width="9" style="94"/>
    <col min="9445" max="9445" width="13.25" style="94" customWidth="1"/>
    <col min="9446" max="9446" width="12.375" style="94" customWidth="1"/>
    <col min="9447" max="9472" width="7.75" style="94" customWidth="1"/>
    <col min="9473" max="9700" width="9" style="94"/>
    <col min="9701" max="9701" width="13.25" style="94" customWidth="1"/>
    <col min="9702" max="9702" width="12.375" style="94" customWidth="1"/>
    <col min="9703" max="9728" width="7.75" style="94" customWidth="1"/>
    <col min="9729" max="9956" width="9" style="94"/>
    <col min="9957" max="9957" width="13.25" style="94" customWidth="1"/>
    <col min="9958" max="9958" width="12.375" style="94" customWidth="1"/>
    <col min="9959" max="9984" width="7.75" style="94" customWidth="1"/>
    <col min="9985" max="10212" width="9" style="94"/>
    <col min="10213" max="10213" width="13.25" style="94" customWidth="1"/>
    <col min="10214" max="10214" width="12.375" style="94" customWidth="1"/>
    <col min="10215" max="10240" width="7.75" style="94" customWidth="1"/>
    <col min="10241" max="10468" width="9" style="94"/>
    <col min="10469" max="10469" width="13.25" style="94" customWidth="1"/>
    <col min="10470" max="10470" width="12.375" style="94" customWidth="1"/>
    <col min="10471" max="10496" width="7.75" style="94" customWidth="1"/>
    <col min="10497" max="10724" width="9" style="94"/>
    <col min="10725" max="10725" width="13.25" style="94" customWidth="1"/>
    <col min="10726" max="10726" width="12.375" style="94" customWidth="1"/>
    <col min="10727" max="10752" width="7.75" style="94" customWidth="1"/>
    <col min="10753" max="10980" width="9" style="94"/>
    <col min="10981" max="10981" width="13.25" style="94" customWidth="1"/>
    <col min="10982" max="10982" width="12.375" style="94" customWidth="1"/>
    <col min="10983" max="11008" width="7.75" style="94" customWidth="1"/>
    <col min="11009" max="11236" width="9" style="94"/>
    <col min="11237" max="11237" width="13.25" style="94" customWidth="1"/>
    <col min="11238" max="11238" width="12.375" style="94" customWidth="1"/>
    <col min="11239" max="11264" width="7.75" style="94" customWidth="1"/>
    <col min="11265" max="11492" width="9" style="94"/>
    <col min="11493" max="11493" width="13.25" style="94" customWidth="1"/>
    <col min="11494" max="11494" width="12.375" style="94" customWidth="1"/>
    <col min="11495" max="11520" width="7.75" style="94" customWidth="1"/>
    <col min="11521" max="11748" width="9" style="94"/>
    <col min="11749" max="11749" width="13.25" style="94" customWidth="1"/>
    <col min="11750" max="11750" width="12.375" style="94" customWidth="1"/>
    <col min="11751" max="11776" width="7.75" style="94" customWidth="1"/>
    <col min="11777" max="12004" width="9" style="94"/>
    <col min="12005" max="12005" width="13.25" style="94" customWidth="1"/>
    <col min="12006" max="12006" width="12.375" style="94" customWidth="1"/>
    <col min="12007" max="12032" width="7.75" style="94" customWidth="1"/>
    <col min="12033" max="12260" width="9" style="94"/>
    <col min="12261" max="12261" width="13.25" style="94" customWidth="1"/>
    <col min="12262" max="12262" width="12.375" style="94" customWidth="1"/>
    <col min="12263" max="12288" width="7.75" style="94" customWidth="1"/>
    <col min="12289" max="12516" width="9" style="94"/>
    <col min="12517" max="12517" width="13.25" style="94" customWidth="1"/>
    <col min="12518" max="12518" width="12.375" style="94" customWidth="1"/>
    <col min="12519" max="12544" width="7.75" style="94" customWidth="1"/>
    <col min="12545" max="12772" width="9" style="94"/>
    <col min="12773" max="12773" width="13.25" style="94" customWidth="1"/>
    <col min="12774" max="12774" width="12.375" style="94" customWidth="1"/>
    <col min="12775" max="12800" width="7.75" style="94" customWidth="1"/>
    <col min="12801" max="13028" width="9" style="94"/>
    <col min="13029" max="13029" width="13.25" style="94" customWidth="1"/>
    <col min="13030" max="13030" width="12.375" style="94" customWidth="1"/>
    <col min="13031" max="13056" width="7.75" style="94" customWidth="1"/>
    <col min="13057" max="13284" width="9" style="94"/>
    <col min="13285" max="13285" width="13.25" style="94" customWidth="1"/>
    <col min="13286" max="13286" width="12.375" style="94" customWidth="1"/>
    <col min="13287" max="13312" width="7.75" style="94" customWidth="1"/>
    <col min="13313" max="13540" width="9" style="94"/>
    <col min="13541" max="13541" width="13.25" style="94" customWidth="1"/>
    <col min="13542" max="13542" width="12.375" style="94" customWidth="1"/>
    <col min="13543" max="13568" width="7.75" style="94" customWidth="1"/>
    <col min="13569" max="13796" width="9" style="94"/>
    <col min="13797" max="13797" width="13.25" style="94" customWidth="1"/>
    <col min="13798" max="13798" width="12.375" style="94" customWidth="1"/>
    <col min="13799" max="13824" width="7.75" style="94" customWidth="1"/>
    <col min="13825" max="14052" width="9" style="94"/>
    <col min="14053" max="14053" width="13.25" style="94" customWidth="1"/>
    <col min="14054" max="14054" width="12.375" style="94" customWidth="1"/>
    <col min="14055" max="14080" width="7.75" style="94" customWidth="1"/>
    <col min="14081" max="14308" width="9" style="94"/>
    <col min="14309" max="14309" width="13.25" style="94" customWidth="1"/>
    <col min="14310" max="14310" width="12.375" style="94" customWidth="1"/>
    <col min="14311" max="14336" width="7.75" style="94" customWidth="1"/>
    <col min="14337" max="14564" width="9" style="94"/>
    <col min="14565" max="14565" width="13.25" style="94" customWidth="1"/>
    <col min="14566" max="14566" width="12.375" style="94" customWidth="1"/>
    <col min="14567" max="14592" width="7.75" style="94" customWidth="1"/>
    <col min="14593" max="14820" width="9" style="94"/>
    <col min="14821" max="14821" width="13.25" style="94" customWidth="1"/>
    <col min="14822" max="14822" width="12.375" style="94" customWidth="1"/>
    <col min="14823" max="14848" width="7.75" style="94" customWidth="1"/>
    <col min="14849" max="15076" width="9" style="94"/>
    <col min="15077" max="15077" width="13.25" style="94" customWidth="1"/>
    <col min="15078" max="15078" width="12.375" style="94" customWidth="1"/>
    <col min="15079" max="15104" width="7.75" style="94" customWidth="1"/>
    <col min="15105" max="15332" width="9" style="94"/>
    <col min="15333" max="15333" width="13.25" style="94" customWidth="1"/>
    <col min="15334" max="15334" width="12.375" style="94" customWidth="1"/>
    <col min="15335" max="15360" width="7.75" style="94" customWidth="1"/>
    <col min="15361" max="15588" width="9" style="94"/>
    <col min="15589" max="15589" width="13.25" style="94" customWidth="1"/>
    <col min="15590" max="15590" width="12.375" style="94" customWidth="1"/>
    <col min="15591" max="15616" width="7.75" style="94" customWidth="1"/>
    <col min="15617" max="15844" width="9" style="94"/>
    <col min="15845" max="15845" width="13.25" style="94" customWidth="1"/>
    <col min="15846" max="15846" width="12.375" style="94" customWidth="1"/>
    <col min="15847" max="15872" width="7.75" style="94" customWidth="1"/>
    <col min="15873" max="16100" width="9" style="94"/>
    <col min="16101" max="16101" width="13.25" style="94" customWidth="1"/>
    <col min="16102" max="16102" width="12.375" style="94" customWidth="1"/>
    <col min="16103" max="16128" width="7.75" style="94" customWidth="1"/>
    <col min="16129" max="16384" width="9" style="94"/>
  </cols>
  <sheetData>
    <row r="1" spans="1:26" ht="39" customHeight="1">
      <c r="A1" s="107" t="s">
        <v>190</v>
      </c>
      <c r="B1" s="108">
        <v>40</v>
      </c>
      <c r="C1" s="109">
        <v>42</v>
      </c>
      <c r="D1" s="109">
        <v>44</v>
      </c>
      <c r="E1" s="109">
        <v>46</v>
      </c>
      <c r="F1" s="109">
        <v>48</v>
      </c>
      <c r="G1" s="109">
        <v>50</v>
      </c>
      <c r="H1" s="109">
        <v>52</v>
      </c>
      <c r="I1" s="109">
        <v>54</v>
      </c>
      <c r="J1" s="109">
        <v>56</v>
      </c>
      <c r="K1" s="109">
        <v>58</v>
      </c>
      <c r="L1" s="109">
        <v>60</v>
      </c>
      <c r="M1" s="109">
        <v>62</v>
      </c>
      <c r="N1" s="109">
        <v>64</v>
      </c>
      <c r="O1" s="109">
        <v>66</v>
      </c>
      <c r="P1" s="109">
        <v>68</v>
      </c>
      <c r="Q1" s="109">
        <v>70</v>
      </c>
      <c r="R1" s="109">
        <v>72</v>
      </c>
      <c r="S1" s="109">
        <v>74</v>
      </c>
      <c r="T1" s="109">
        <v>76</v>
      </c>
      <c r="U1" s="109">
        <v>78</v>
      </c>
      <c r="V1" s="109">
        <v>80</v>
      </c>
      <c r="W1" s="110">
        <v>82</v>
      </c>
    </row>
    <row r="2" spans="1:26">
      <c r="A2" s="111">
        <v>150</v>
      </c>
      <c r="B2" s="112">
        <f>B$1/($A2*0.01)^2</f>
        <v>17.777777777777779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22"/>
    </row>
    <row r="3" spans="1:26">
      <c r="A3" s="113">
        <v>152</v>
      </c>
      <c r="B3" s="112"/>
      <c r="C3" s="114"/>
      <c r="D3" s="114"/>
      <c r="E3" s="114"/>
      <c r="F3" s="112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5"/>
      <c r="Z3" s="116" t="s">
        <v>191</v>
      </c>
    </row>
    <row r="4" spans="1:26">
      <c r="A4" s="113">
        <v>154</v>
      </c>
      <c r="B4" s="112"/>
      <c r="C4" s="114"/>
      <c r="D4" s="114"/>
      <c r="E4" s="114"/>
      <c r="F4" s="112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5"/>
    </row>
    <row r="5" spans="1:26">
      <c r="A5" s="113">
        <v>156</v>
      </c>
      <c r="B5" s="112"/>
      <c r="C5" s="114"/>
      <c r="D5" s="114"/>
      <c r="E5" s="114"/>
      <c r="F5" s="112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</row>
    <row r="6" spans="1:26">
      <c r="A6" s="113">
        <v>158</v>
      </c>
      <c r="B6" s="112"/>
      <c r="C6" s="114"/>
      <c r="D6" s="114"/>
      <c r="E6" s="114"/>
      <c r="F6" s="112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5"/>
    </row>
    <row r="7" spans="1:26">
      <c r="A7" s="113">
        <v>160</v>
      </c>
      <c r="B7" s="112"/>
      <c r="C7" s="114"/>
      <c r="D7" s="114"/>
      <c r="E7" s="114"/>
      <c r="F7" s="112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5"/>
    </row>
    <row r="8" spans="1:26">
      <c r="A8" s="113">
        <v>162</v>
      </c>
      <c r="B8" s="112"/>
      <c r="C8" s="114"/>
      <c r="D8" s="114"/>
      <c r="E8" s="114"/>
      <c r="F8" s="112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5"/>
    </row>
    <row r="9" spans="1:26">
      <c r="A9" s="113">
        <v>164</v>
      </c>
      <c r="B9" s="112"/>
      <c r="C9" s="114"/>
      <c r="D9" s="114"/>
      <c r="E9" s="114"/>
      <c r="F9" s="112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5"/>
    </row>
    <row r="10" spans="1:26">
      <c r="A10" s="113">
        <v>166</v>
      </c>
      <c r="B10" s="112"/>
      <c r="C10" s="114"/>
      <c r="D10" s="114"/>
      <c r="E10" s="114"/>
      <c r="F10" s="112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5"/>
    </row>
    <row r="11" spans="1:26">
      <c r="A11" s="113">
        <v>168</v>
      </c>
      <c r="B11" s="112"/>
      <c r="C11" s="114"/>
      <c r="D11" s="114"/>
      <c r="E11" s="114"/>
      <c r="F11" s="112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5"/>
    </row>
    <row r="12" spans="1:26">
      <c r="A12" s="113">
        <v>170</v>
      </c>
      <c r="B12" s="112"/>
      <c r="C12" s="114"/>
      <c r="D12" s="114"/>
      <c r="E12" s="114"/>
      <c r="F12" s="112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5"/>
    </row>
    <row r="13" spans="1:26">
      <c r="A13" s="113">
        <v>172</v>
      </c>
      <c r="B13" s="112"/>
      <c r="C13" s="114"/>
      <c r="D13" s="114"/>
      <c r="E13" s="114"/>
      <c r="F13" s="112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5"/>
    </row>
    <row r="14" spans="1:26">
      <c r="A14" s="113">
        <v>174</v>
      </c>
      <c r="B14" s="112"/>
      <c r="C14" s="114"/>
      <c r="D14" s="114"/>
      <c r="E14" s="114"/>
      <c r="F14" s="112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5"/>
    </row>
    <row r="15" spans="1:26">
      <c r="A15" s="113">
        <v>176</v>
      </c>
      <c r="B15" s="112"/>
      <c r="C15" s="114"/>
      <c r="D15" s="114"/>
      <c r="E15" s="114"/>
      <c r="F15" s="112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5"/>
    </row>
    <row r="16" spans="1:26">
      <c r="A16" s="113">
        <v>178</v>
      </c>
      <c r="B16" s="112"/>
      <c r="C16" s="114"/>
      <c r="D16" s="114"/>
      <c r="E16" s="114"/>
      <c r="F16" s="112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5"/>
    </row>
    <row r="17" spans="1:23">
      <c r="A17" s="117">
        <v>180</v>
      </c>
      <c r="B17" s="118"/>
      <c r="C17" s="119"/>
      <c r="D17" s="119"/>
      <c r="E17" s="119"/>
      <c r="F17" s="120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21"/>
    </row>
    <row r="18" spans="1:23" ht="44.25" customHeight="1"/>
    <row r="23" spans="1:23">
      <c r="A23" s="94"/>
      <c r="B23" s="94"/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84E9F-3598-4C0D-BC85-977EEC0BFC8A}">
  <dimension ref="A1:K989"/>
  <sheetViews>
    <sheetView zoomScaleNormal="100" workbookViewId="0">
      <pane xSplit="1" ySplit="1" topLeftCell="B2" activePane="bottomRight" state="frozen"/>
      <selection activeCell="H36" sqref="H36"/>
      <selection pane="topRight" activeCell="H36" sqref="H36"/>
      <selection pane="bottomLeft" activeCell="H36" sqref="H36"/>
      <selection pane="bottomRight" activeCell="B2" sqref="B2"/>
    </sheetView>
  </sheetViews>
  <sheetFormatPr defaultColWidth="12.625" defaultRowHeight="15" customHeight="1"/>
  <cols>
    <col min="1" max="1" width="7.625" style="125" bestFit="1" customWidth="1"/>
    <col min="2" max="3" width="5.75" style="125" bestFit="1" customWidth="1"/>
    <col min="4" max="4" width="11.625" style="125" bestFit="1" customWidth="1"/>
    <col min="5" max="5" width="5.75" style="125" bestFit="1" customWidth="1"/>
    <col min="6" max="6" width="7.625" style="125" bestFit="1" customWidth="1"/>
    <col min="7" max="7" width="10.375" style="125" customWidth="1"/>
    <col min="8" max="16384" width="12.625" style="125"/>
  </cols>
  <sheetData>
    <row r="1" spans="1:11" ht="18.75">
      <c r="A1" s="123" t="s">
        <v>192</v>
      </c>
      <c r="B1" s="123" t="s">
        <v>140</v>
      </c>
      <c r="C1" s="123" t="s">
        <v>11</v>
      </c>
      <c r="D1" s="123" t="s">
        <v>193</v>
      </c>
      <c r="E1" s="123" t="s">
        <v>194</v>
      </c>
      <c r="F1" s="123" t="s">
        <v>195</v>
      </c>
      <c r="G1" s="124" t="s">
        <v>196</v>
      </c>
    </row>
    <row r="2" spans="1:11" ht="18.75">
      <c r="A2" s="123">
        <v>1</v>
      </c>
      <c r="B2" s="123">
        <v>82</v>
      </c>
      <c r="C2" s="123" t="s">
        <v>3</v>
      </c>
      <c r="D2" s="126">
        <v>3</v>
      </c>
      <c r="E2" s="127">
        <v>0.18</v>
      </c>
      <c r="F2" s="123">
        <v>9</v>
      </c>
      <c r="G2" s="52"/>
      <c r="K2" s="123"/>
    </row>
    <row r="3" spans="1:11" ht="18.75">
      <c r="A3" s="123">
        <v>2</v>
      </c>
      <c r="B3" s="123">
        <v>80</v>
      </c>
      <c r="C3" s="123" t="s">
        <v>2</v>
      </c>
      <c r="D3" s="126">
        <v>3.6</v>
      </c>
      <c r="E3" s="127">
        <v>0.03</v>
      </c>
      <c r="F3" s="123">
        <v>5</v>
      </c>
      <c r="G3" s="52"/>
    </row>
    <row r="4" spans="1:11" ht="18.75">
      <c r="A4" s="123">
        <v>3</v>
      </c>
      <c r="B4" s="123">
        <v>79</v>
      </c>
      <c r="C4" s="123" t="s">
        <v>3</v>
      </c>
      <c r="D4" s="126">
        <v>3.1</v>
      </c>
      <c r="E4" s="127">
        <v>0.54</v>
      </c>
      <c r="F4" s="123">
        <v>7</v>
      </c>
      <c r="G4" s="52"/>
      <c r="K4" s="123"/>
    </row>
    <row r="5" spans="1:11" ht="18.75">
      <c r="A5" s="123">
        <v>4</v>
      </c>
      <c r="B5" s="123">
        <v>86</v>
      </c>
      <c r="C5" s="123" t="s">
        <v>2</v>
      </c>
      <c r="D5" s="126">
        <v>3</v>
      </c>
      <c r="E5" s="127">
        <v>1.79</v>
      </c>
      <c r="F5" s="123">
        <v>8</v>
      </c>
      <c r="G5" s="52"/>
      <c r="K5" s="123"/>
    </row>
    <row r="6" spans="1:11" ht="18.75">
      <c r="A6" s="123">
        <v>5</v>
      </c>
      <c r="B6" s="123">
        <v>74</v>
      </c>
      <c r="C6" s="123" t="s">
        <v>2</v>
      </c>
      <c r="D6" s="126">
        <v>3.3</v>
      </c>
      <c r="E6" s="127">
        <v>0.4</v>
      </c>
      <c r="F6" s="123">
        <v>10</v>
      </c>
      <c r="G6" s="52"/>
      <c r="K6" s="123"/>
    </row>
    <row r="7" spans="1:11" ht="18.75">
      <c r="A7" s="123">
        <v>6</v>
      </c>
      <c r="B7" s="123">
        <v>76</v>
      </c>
      <c r="C7" s="123" t="s">
        <v>2</v>
      </c>
      <c r="D7" s="126">
        <v>2.9</v>
      </c>
      <c r="E7" s="127">
        <v>7.0000000000000007E-2</v>
      </c>
      <c r="F7" s="123">
        <v>9</v>
      </c>
      <c r="G7" s="52"/>
      <c r="K7" s="123"/>
    </row>
    <row r="8" spans="1:11" ht="18.75">
      <c r="A8" s="123">
        <v>7</v>
      </c>
      <c r="B8" s="123">
        <v>85</v>
      </c>
      <c r="C8" s="123" t="s">
        <v>2</v>
      </c>
      <c r="D8" s="126">
        <v>3.4</v>
      </c>
      <c r="E8" s="127">
        <v>0.12</v>
      </c>
      <c r="F8" s="123">
        <v>8</v>
      </c>
      <c r="G8" s="52"/>
      <c r="K8" s="123"/>
    </row>
    <row r="9" spans="1:11" ht="18.75">
      <c r="A9" s="123">
        <v>8</v>
      </c>
      <c r="B9" s="123">
        <v>78</v>
      </c>
      <c r="C9" s="123" t="s">
        <v>3</v>
      </c>
      <c r="D9" s="126">
        <v>2.7</v>
      </c>
      <c r="E9" s="127">
        <v>4.54</v>
      </c>
      <c r="F9" s="123">
        <v>7</v>
      </c>
      <c r="G9" s="52"/>
      <c r="K9" s="123"/>
    </row>
    <row r="10" spans="1:11" ht="18.75">
      <c r="A10" s="123">
        <v>9</v>
      </c>
      <c r="B10" s="123">
        <v>84</v>
      </c>
      <c r="C10" s="123" t="s">
        <v>2</v>
      </c>
      <c r="D10" s="126">
        <v>4</v>
      </c>
      <c r="E10" s="127">
        <v>7.0000000000000007E-2</v>
      </c>
      <c r="F10" s="123">
        <v>6</v>
      </c>
      <c r="G10" s="52"/>
      <c r="K10" s="123"/>
    </row>
    <row r="11" spans="1:11" ht="18.75">
      <c r="A11" s="123">
        <v>10</v>
      </c>
      <c r="B11" s="123">
        <v>89</v>
      </c>
      <c r="C11" s="123" t="s">
        <v>2</v>
      </c>
      <c r="D11" s="126">
        <v>3.2</v>
      </c>
      <c r="E11" s="127">
        <v>0.08</v>
      </c>
      <c r="F11" s="123">
        <v>6</v>
      </c>
      <c r="G11" s="52"/>
      <c r="K11" s="123"/>
    </row>
    <row r="12" spans="1:11" ht="18.75">
      <c r="A12" s="123">
        <v>11</v>
      </c>
      <c r="B12" s="123">
        <v>78</v>
      </c>
      <c r="C12" s="123" t="s">
        <v>3</v>
      </c>
      <c r="D12" s="126">
        <v>3.4</v>
      </c>
      <c r="E12" s="127">
        <v>0.02</v>
      </c>
      <c r="F12" s="123">
        <v>8</v>
      </c>
      <c r="G12" s="52"/>
      <c r="K12" s="123"/>
    </row>
    <row r="13" spans="1:11" ht="18.75">
      <c r="A13" s="123">
        <v>12</v>
      </c>
      <c r="B13" s="123">
        <v>70</v>
      </c>
      <c r="C13" s="123" t="s">
        <v>2</v>
      </c>
      <c r="D13" s="126">
        <v>3.8</v>
      </c>
      <c r="E13" s="127">
        <v>0.03</v>
      </c>
      <c r="F13" s="123">
        <v>7</v>
      </c>
      <c r="G13" s="52"/>
      <c r="K13" s="123"/>
    </row>
    <row r="14" spans="1:11" ht="18.75">
      <c r="A14" s="123">
        <v>13</v>
      </c>
      <c r="B14" s="123">
        <v>70</v>
      </c>
      <c r="C14" s="123" t="s">
        <v>3</v>
      </c>
      <c r="D14" s="126">
        <v>3.9</v>
      </c>
      <c r="E14" s="127">
        <v>0.19</v>
      </c>
      <c r="F14" s="123">
        <v>6</v>
      </c>
      <c r="G14" s="52"/>
      <c r="K14" s="123"/>
    </row>
    <row r="15" spans="1:11" ht="18.75">
      <c r="A15" s="123">
        <v>14</v>
      </c>
      <c r="B15" s="123">
        <v>82</v>
      </c>
      <c r="C15" s="123" t="s">
        <v>2</v>
      </c>
      <c r="D15" s="126">
        <v>3</v>
      </c>
      <c r="E15" s="127">
        <v>0.06</v>
      </c>
      <c r="F15" s="123">
        <v>9</v>
      </c>
      <c r="G15" s="52"/>
      <c r="K15" s="123"/>
    </row>
    <row r="16" spans="1:11" ht="18.75">
      <c r="A16" s="123">
        <v>15</v>
      </c>
      <c r="B16" s="123">
        <v>88</v>
      </c>
      <c r="C16" s="123" t="s">
        <v>3</v>
      </c>
      <c r="D16" s="126">
        <v>3.8</v>
      </c>
      <c r="E16" s="127">
        <v>0.09</v>
      </c>
      <c r="F16" s="123">
        <v>8</v>
      </c>
      <c r="G16" s="52"/>
    </row>
    <row r="17" spans="1:7" ht="18.75">
      <c r="A17" s="123">
        <v>16</v>
      </c>
      <c r="B17" s="123">
        <v>89</v>
      </c>
      <c r="C17" s="123" t="s">
        <v>2</v>
      </c>
      <c r="D17" s="126">
        <v>2.8</v>
      </c>
      <c r="E17" s="127">
        <v>0.31</v>
      </c>
      <c r="F17" s="123">
        <v>6</v>
      </c>
      <c r="G17" s="52"/>
    </row>
    <row r="18" spans="1:7" ht="18.75">
      <c r="A18" s="123">
        <v>17</v>
      </c>
      <c r="B18" s="123">
        <v>74</v>
      </c>
      <c r="C18" s="123" t="s">
        <v>3</v>
      </c>
      <c r="D18" s="126">
        <v>3.2</v>
      </c>
      <c r="E18" s="127">
        <v>0.24</v>
      </c>
      <c r="F18" s="123">
        <v>8</v>
      </c>
      <c r="G18" s="52"/>
    </row>
    <row r="19" spans="1:7" ht="18.75">
      <c r="A19" s="123">
        <v>18</v>
      </c>
      <c r="B19" s="123">
        <v>83</v>
      </c>
      <c r="C19" s="123" t="s">
        <v>2</v>
      </c>
      <c r="D19" s="126">
        <v>3.7</v>
      </c>
      <c r="E19" s="127">
        <v>0.05</v>
      </c>
      <c r="F19" s="123">
        <v>7</v>
      </c>
      <c r="G19" s="52"/>
    </row>
    <row r="20" spans="1:7" ht="18.75">
      <c r="A20" s="123">
        <v>19</v>
      </c>
      <c r="B20" s="123">
        <v>72</v>
      </c>
      <c r="C20" s="123" t="s">
        <v>2</v>
      </c>
      <c r="D20" s="126">
        <v>3.3</v>
      </c>
      <c r="E20" s="127">
        <v>0.79</v>
      </c>
      <c r="F20" s="123">
        <v>9</v>
      </c>
      <c r="G20" s="52"/>
    </row>
    <row r="21" spans="1:7" ht="18.75">
      <c r="A21" s="123">
        <v>20</v>
      </c>
      <c r="B21" s="123">
        <v>90</v>
      </c>
      <c r="C21" s="123" t="s">
        <v>2</v>
      </c>
      <c r="D21" s="126">
        <v>2.6</v>
      </c>
      <c r="E21" s="127">
        <v>3.84</v>
      </c>
      <c r="F21" s="123">
        <v>8</v>
      </c>
      <c r="G21" s="52"/>
    </row>
    <row r="22" spans="1:7" ht="18.75">
      <c r="A22" s="123">
        <v>21</v>
      </c>
      <c r="B22" s="123">
        <v>84</v>
      </c>
      <c r="C22" s="123" t="s">
        <v>3</v>
      </c>
      <c r="D22" s="126">
        <v>3.3</v>
      </c>
      <c r="E22" s="127">
        <v>0.35</v>
      </c>
      <c r="F22" s="123">
        <v>7</v>
      </c>
      <c r="G22" s="52"/>
    </row>
    <row r="23" spans="1:7" ht="18.75">
      <c r="A23" s="123">
        <v>22</v>
      </c>
      <c r="B23" s="123">
        <v>87</v>
      </c>
      <c r="C23" s="123" t="s">
        <v>3</v>
      </c>
      <c r="D23" s="126">
        <v>2.6</v>
      </c>
      <c r="E23" s="127">
        <v>0.37</v>
      </c>
      <c r="F23" s="123">
        <v>9</v>
      </c>
      <c r="G23" s="52"/>
    </row>
    <row r="24" spans="1:7" ht="18.75">
      <c r="A24" s="123">
        <v>23</v>
      </c>
      <c r="B24" s="123">
        <v>92</v>
      </c>
      <c r="C24" s="123" t="s">
        <v>2</v>
      </c>
      <c r="D24" s="126">
        <v>3.7</v>
      </c>
      <c r="E24" s="127">
        <v>0.21</v>
      </c>
      <c r="F24" s="123">
        <v>9</v>
      </c>
      <c r="G24" s="52"/>
    </row>
    <row r="25" spans="1:7" ht="18.75">
      <c r="A25" s="123">
        <v>24</v>
      </c>
      <c r="B25" s="123">
        <v>87</v>
      </c>
      <c r="C25" s="123" t="s">
        <v>2</v>
      </c>
      <c r="D25" s="126">
        <v>3</v>
      </c>
      <c r="E25" s="127">
        <v>0.49</v>
      </c>
      <c r="F25" s="123">
        <v>9</v>
      </c>
      <c r="G25" s="52"/>
    </row>
    <row r="26" spans="1:7" ht="18.75">
      <c r="A26" s="123">
        <v>25</v>
      </c>
      <c r="B26" s="123">
        <v>83</v>
      </c>
      <c r="C26" s="123" t="s">
        <v>2</v>
      </c>
      <c r="D26" s="126">
        <v>3.5</v>
      </c>
      <c r="E26" s="127">
        <v>0.03</v>
      </c>
      <c r="F26" s="123">
        <v>10</v>
      </c>
      <c r="G26" s="52"/>
    </row>
    <row r="27" spans="1:7" ht="18.75">
      <c r="A27" s="123">
        <v>26</v>
      </c>
      <c r="B27" s="123">
        <v>83</v>
      </c>
      <c r="C27" s="123" t="s">
        <v>2</v>
      </c>
      <c r="D27" s="126">
        <v>3.6</v>
      </c>
      <c r="E27" s="127">
        <v>0.01</v>
      </c>
      <c r="F27" s="123">
        <v>6</v>
      </c>
      <c r="G27" s="52"/>
    </row>
    <row r="28" spans="1:7" ht="18.75">
      <c r="A28" s="123">
        <v>27</v>
      </c>
      <c r="B28" s="123">
        <v>82</v>
      </c>
      <c r="C28" s="123" t="s">
        <v>2</v>
      </c>
      <c r="D28" s="126">
        <v>3.4</v>
      </c>
      <c r="E28" s="127">
        <v>0.06</v>
      </c>
      <c r="F28" s="123">
        <v>9</v>
      </c>
      <c r="G28" s="52"/>
    </row>
    <row r="29" spans="1:7" ht="18.75">
      <c r="A29" s="123">
        <v>28</v>
      </c>
      <c r="B29" s="123">
        <v>67</v>
      </c>
      <c r="C29" s="123" t="s">
        <v>2</v>
      </c>
      <c r="D29" s="126">
        <v>2.8</v>
      </c>
      <c r="E29" s="127">
        <v>0.15</v>
      </c>
      <c r="F29" s="123">
        <v>10</v>
      </c>
      <c r="G29" s="52"/>
    </row>
    <row r="30" spans="1:7" ht="18.75">
      <c r="A30" s="123">
        <v>29</v>
      </c>
      <c r="B30" s="123">
        <v>72</v>
      </c>
      <c r="C30" s="123" t="s">
        <v>2</v>
      </c>
      <c r="D30" s="126">
        <v>3.5</v>
      </c>
      <c r="E30" s="127">
        <v>0.09</v>
      </c>
      <c r="F30" s="123">
        <v>10</v>
      </c>
      <c r="G30" s="52"/>
    </row>
    <row r="31" spans="1:7" ht="18.75">
      <c r="A31" s="123">
        <v>30</v>
      </c>
      <c r="B31" s="123">
        <v>81</v>
      </c>
      <c r="C31" s="123" t="s">
        <v>2</v>
      </c>
      <c r="D31" s="126">
        <v>3.2</v>
      </c>
      <c r="E31" s="127">
        <v>1.91</v>
      </c>
      <c r="F31" s="123">
        <v>6</v>
      </c>
      <c r="G31" s="52"/>
    </row>
    <row r="32" spans="1:7" ht="18" customHeight="1">
      <c r="A32" s="123"/>
      <c r="B32" s="123"/>
      <c r="C32" s="123"/>
      <c r="D32" s="123"/>
      <c r="E32" s="123"/>
      <c r="F32" s="123"/>
      <c r="G32" s="123"/>
    </row>
    <row r="33" spans="1:7" ht="18" customHeight="1">
      <c r="A33" s="123"/>
      <c r="B33" s="123"/>
      <c r="C33" s="123"/>
      <c r="D33" s="123"/>
      <c r="E33" s="123"/>
      <c r="F33" s="123"/>
      <c r="G33" s="123"/>
    </row>
    <row r="34" spans="1:7" ht="18" customHeight="1">
      <c r="A34" s="123"/>
      <c r="B34" s="123"/>
      <c r="C34" s="123"/>
      <c r="D34" s="123"/>
      <c r="E34" s="123"/>
      <c r="F34" s="123"/>
      <c r="G34" s="123"/>
    </row>
    <row r="35" spans="1:7" ht="18" customHeight="1">
      <c r="A35" s="123"/>
      <c r="B35" s="123"/>
      <c r="C35" s="123"/>
      <c r="D35" s="123"/>
      <c r="E35" s="123"/>
      <c r="F35" s="123"/>
      <c r="G35" s="123"/>
    </row>
    <row r="36" spans="1:7" ht="18" customHeight="1">
      <c r="A36" s="123"/>
      <c r="B36" s="123"/>
      <c r="C36" s="123"/>
      <c r="D36" s="123"/>
      <c r="E36" s="123"/>
      <c r="F36" s="123"/>
      <c r="G36" s="123"/>
    </row>
    <row r="37" spans="1:7" ht="18" customHeight="1">
      <c r="A37" s="123"/>
      <c r="B37" s="123"/>
      <c r="C37" s="123"/>
      <c r="D37" s="123"/>
      <c r="E37" s="123"/>
      <c r="F37" s="123"/>
      <c r="G37" s="123"/>
    </row>
    <row r="38" spans="1:7" ht="18" customHeight="1">
      <c r="A38" s="123"/>
      <c r="B38" s="123"/>
      <c r="C38" s="123"/>
      <c r="D38" s="123"/>
      <c r="E38" s="123"/>
      <c r="F38" s="123"/>
      <c r="G38" s="123"/>
    </row>
    <row r="39" spans="1:7" ht="18" customHeight="1">
      <c r="A39" s="123"/>
      <c r="B39" s="123"/>
      <c r="C39" s="123"/>
      <c r="D39" s="123"/>
      <c r="E39" s="123"/>
      <c r="F39" s="123"/>
      <c r="G39" s="123"/>
    </row>
    <row r="40" spans="1:7" ht="18" customHeight="1">
      <c r="A40" s="123"/>
      <c r="B40" s="123"/>
      <c r="C40" s="123"/>
      <c r="D40" s="123"/>
      <c r="E40" s="123"/>
      <c r="F40" s="123"/>
      <c r="G40" s="123"/>
    </row>
    <row r="41" spans="1:7" ht="18" customHeight="1">
      <c r="A41" s="123"/>
      <c r="B41" s="123"/>
      <c r="C41" s="123"/>
      <c r="D41" s="123"/>
      <c r="E41" s="123"/>
      <c r="F41" s="123"/>
      <c r="G41" s="123"/>
    </row>
    <row r="42" spans="1:7" ht="18" customHeight="1">
      <c r="A42" s="123"/>
      <c r="B42" s="123"/>
      <c r="C42" s="123"/>
      <c r="D42" s="123"/>
      <c r="E42" s="123"/>
      <c r="F42" s="123"/>
      <c r="G42" s="123"/>
    </row>
    <row r="43" spans="1:7" ht="18" customHeight="1">
      <c r="A43" s="123"/>
      <c r="B43" s="123"/>
      <c r="C43" s="123"/>
      <c r="D43" s="123"/>
      <c r="E43" s="123"/>
      <c r="F43" s="123"/>
      <c r="G43" s="123"/>
    </row>
    <row r="44" spans="1:7" ht="18" customHeight="1">
      <c r="A44" s="123"/>
      <c r="B44" s="123"/>
      <c r="C44" s="123"/>
      <c r="D44" s="123"/>
      <c r="E44" s="123"/>
      <c r="F44" s="123"/>
      <c r="G44" s="123"/>
    </row>
    <row r="45" spans="1:7" ht="18" customHeight="1">
      <c r="A45" s="123"/>
      <c r="B45" s="123"/>
      <c r="C45" s="123"/>
      <c r="D45" s="123"/>
      <c r="E45" s="123"/>
      <c r="F45" s="123"/>
      <c r="G45" s="123"/>
    </row>
    <row r="46" spans="1:7" ht="18" customHeight="1">
      <c r="A46" s="123"/>
      <c r="B46" s="123"/>
      <c r="C46" s="123"/>
      <c r="D46" s="123"/>
      <c r="E46" s="123"/>
      <c r="F46" s="123"/>
      <c r="G46" s="123"/>
    </row>
    <row r="47" spans="1:7" ht="18" customHeight="1">
      <c r="A47" s="123"/>
      <c r="B47" s="123"/>
      <c r="C47" s="123"/>
      <c r="D47" s="123"/>
      <c r="E47" s="123"/>
      <c r="F47" s="123"/>
      <c r="G47" s="123"/>
    </row>
    <row r="48" spans="1:7" ht="18" customHeight="1">
      <c r="A48" s="123"/>
      <c r="B48" s="123"/>
      <c r="C48" s="123"/>
      <c r="D48" s="123"/>
      <c r="E48" s="123"/>
      <c r="F48" s="123"/>
      <c r="G48" s="123"/>
    </row>
    <row r="49" spans="1:7" ht="18" customHeight="1">
      <c r="A49" s="123"/>
      <c r="B49" s="123"/>
      <c r="C49" s="123"/>
      <c r="D49" s="123"/>
      <c r="E49" s="123"/>
      <c r="F49" s="123"/>
      <c r="G49" s="123"/>
    </row>
    <row r="50" spans="1:7" ht="18" customHeight="1">
      <c r="A50" s="123"/>
      <c r="B50" s="123"/>
      <c r="C50" s="123"/>
      <c r="D50" s="123"/>
      <c r="E50" s="123"/>
      <c r="F50" s="123"/>
      <c r="G50" s="123"/>
    </row>
    <row r="51" spans="1:7" ht="18" customHeight="1">
      <c r="A51" s="123"/>
      <c r="B51" s="123"/>
      <c r="C51" s="123"/>
      <c r="D51" s="123"/>
      <c r="E51" s="123"/>
      <c r="F51" s="123"/>
      <c r="G51" s="123"/>
    </row>
    <row r="52" spans="1:7" ht="18" customHeight="1">
      <c r="A52" s="123"/>
      <c r="B52" s="123"/>
      <c r="C52" s="123"/>
      <c r="D52" s="123"/>
      <c r="E52" s="123"/>
      <c r="F52" s="123"/>
      <c r="G52" s="123"/>
    </row>
    <row r="53" spans="1:7" ht="18" customHeight="1">
      <c r="A53" s="123"/>
      <c r="B53" s="123"/>
      <c r="C53" s="123"/>
      <c r="D53" s="123"/>
      <c r="E53" s="123"/>
      <c r="F53" s="123"/>
      <c r="G53" s="123"/>
    </row>
    <row r="54" spans="1:7" ht="18" customHeight="1">
      <c r="A54" s="123"/>
      <c r="B54" s="123"/>
      <c r="C54" s="123"/>
      <c r="D54" s="123"/>
      <c r="E54" s="123"/>
      <c r="F54" s="123"/>
      <c r="G54" s="123"/>
    </row>
    <row r="55" spans="1:7" ht="18" customHeight="1">
      <c r="A55" s="123"/>
      <c r="B55" s="123"/>
      <c r="C55" s="123"/>
      <c r="D55" s="123"/>
      <c r="E55" s="123"/>
      <c r="F55" s="123"/>
      <c r="G55" s="123"/>
    </row>
    <row r="56" spans="1:7" ht="18" customHeight="1">
      <c r="A56" s="123"/>
      <c r="B56" s="123"/>
      <c r="C56" s="123"/>
      <c r="D56" s="123"/>
      <c r="E56" s="123"/>
      <c r="F56" s="123"/>
      <c r="G56" s="123"/>
    </row>
    <row r="57" spans="1:7" ht="18" customHeight="1">
      <c r="A57" s="123"/>
      <c r="B57" s="123"/>
      <c r="C57" s="123"/>
      <c r="D57" s="123"/>
      <c r="E57" s="123"/>
      <c r="F57" s="123"/>
      <c r="G57" s="123"/>
    </row>
    <row r="58" spans="1:7" ht="18" customHeight="1">
      <c r="A58" s="123"/>
      <c r="B58" s="123"/>
      <c r="C58" s="123"/>
      <c r="D58" s="123"/>
      <c r="E58" s="123"/>
      <c r="F58" s="123"/>
      <c r="G58" s="123"/>
    </row>
    <row r="59" spans="1:7" ht="18" customHeight="1">
      <c r="A59" s="123"/>
      <c r="B59" s="123"/>
      <c r="C59" s="123"/>
      <c r="D59" s="123"/>
      <c r="E59" s="123"/>
      <c r="F59" s="123"/>
      <c r="G59" s="123"/>
    </row>
    <row r="60" spans="1:7" ht="18" customHeight="1">
      <c r="A60" s="123"/>
      <c r="B60" s="123"/>
      <c r="C60" s="123"/>
      <c r="D60" s="123"/>
      <c r="E60" s="123"/>
      <c r="F60" s="123"/>
      <c r="G60" s="123"/>
    </row>
    <row r="61" spans="1:7" ht="18" customHeight="1">
      <c r="A61" s="123"/>
      <c r="B61" s="123"/>
      <c r="C61" s="123"/>
      <c r="D61" s="123"/>
      <c r="E61" s="123"/>
      <c r="F61" s="123"/>
      <c r="G61" s="123"/>
    </row>
    <row r="62" spans="1:7" ht="18" customHeight="1">
      <c r="A62" s="123"/>
      <c r="B62" s="123"/>
      <c r="C62" s="123"/>
      <c r="D62" s="123"/>
      <c r="E62" s="123"/>
      <c r="F62" s="123"/>
      <c r="G62" s="123"/>
    </row>
    <row r="63" spans="1:7" ht="18" customHeight="1">
      <c r="A63" s="123"/>
      <c r="B63" s="123"/>
      <c r="C63" s="123"/>
      <c r="D63" s="123"/>
      <c r="E63" s="123"/>
      <c r="F63" s="123"/>
      <c r="G63" s="123"/>
    </row>
    <row r="64" spans="1:7" ht="18" customHeight="1">
      <c r="A64" s="123"/>
      <c r="B64" s="123"/>
      <c r="C64" s="123"/>
      <c r="D64" s="123"/>
      <c r="E64" s="123"/>
      <c r="F64" s="123"/>
      <c r="G64" s="123"/>
    </row>
    <row r="65" spans="1:7" ht="18" customHeight="1">
      <c r="A65" s="123"/>
      <c r="B65" s="123"/>
      <c r="C65" s="123"/>
      <c r="D65" s="123"/>
      <c r="E65" s="123"/>
      <c r="F65" s="123"/>
      <c r="G65" s="123"/>
    </row>
    <row r="66" spans="1:7" ht="18" customHeight="1">
      <c r="A66" s="123"/>
      <c r="B66" s="123"/>
      <c r="C66" s="123"/>
      <c r="D66" s="123"/>
      <c r="E66" s="123"/>
      <c r="F66" s="123"/>
      <c r="G66" s="123"/>
    </row>
    <row r="67" spans="1:7" ht="18" customHeight="1">
      <c r="A67" s="123"/>
      <c r="B67" s="123"/>
      <c r="C67" s="123"/>
      <c r="D67" s="123"/>
      <c r="E67" s="123"/>
      <c r="F67" s="123"/>
      <c r="G67" s="123"/>
    </row>
    <row r="68" spans="1:7" ht="18" customHeight="1">
      <c r="A68" s="123"/>
      <c r="B68" s="123"/>
      <c r="C68" s="123"/>
      <c r="D68" s="123"/>
      <c r="E68" s="123"/>
      <c r="F68" s="123"/>
      <c r="G68" s="123"/>
    </row>
    <row r="69" spans="1:7" ht="18" customHeight="1">
      <c r="A69" s="123"/>
      <c r="B69" s="123"/>
      <c r="C69" s="123"/>
      <c r="D69" s="123"/>
      <c r="E69" s="123"/>
      <c r="F69" s="123"/>
      <c r="G69" s="123"/>
    </row>
    <row r="70" spans="1:7" ht="18" customHeight="1">
      <c r="A70" s="123"/>
      <c r="B70" s="123"/>
      <c r="C70" s="123"/>
      <c r="D70" s="123"/>
      <c r="E70" s="123"/>
      <c r="F70" s="123"/>
      <c r="G70" s="123"/>
    </row>
    <row r="71" spans="1:7" ht="18" customHeight="1">
      <c r="A71" s="123"/>
      <c r="B71" s="123"/>
      <c r="C71" s="123"/>
      <c r="D71" s="123"/>
      <c r="E71" s="123"/>
      <c r="F71" s="123"/>
      <c r="G71" s="123"/>
    </row>
    <row r="72" spans="1:7" ht="18" customHeight="1">
      <c r="A72" s="123"/>
      <c r="B72" s="123"/>
      <c r="C72" s="123"/>
      <c r="D72" s="123"/>
      <c r="E72" s="123"/>
      <c r="F72" s="123"/>
      <c r="G72" s="123"/>
    </row>
    <row r="73" spans="1:7" ht="18" customHeight="1">
      <c r="A73" s="123"/>
      <c r="B73" s="123"/>
      <c r="C73" s="123"/>
      <c r="D73" s="123"/>
      <c r="E73" s="123"/>
      <c r="F73" s="123"/>
      <c r="G73" s="123"/>
    </row>
    <row r="74" spans="1:7" ht="18" customHeight="1">
      <c r="A74" s="123"/>
      <c r="B74" s="123"/>
      <c r="C74" s="123"/>
      <c r="D74" s="123"/>
      <c r="E74" s="123"/>
      <c r="F74" s="123"/>
      <c r="G74" s="123"/>
    </row>
    <row r="75" spans="1:7" ht="18" customHeight="1">
      <c r="A75" s="123"/>
      <c r="B75" s="123"/>
      <c r="C75" s="123"/>
      <c r="D75" s="123"/>
      <c r="E75" s="123"/>
      <c r="F75" s="123"/>
      <c r="G75" s="123"/>
    </row>
    <row r="76" spans="1:7" ht="18" customHeight="1">
      <c r="A76" s="123"/>
      <c r="B76" s="123"/>
      <c r="C76" s="123"/>
      <c r="D76" s="123"/>
      <c r="E76" s="123"/>
      <c r="F76" s="123"/>
      <c r="G76" s="123"/>
    </row>
    <row r="77" spans="1:7" ht="18" customHeight="1">
      <c r="A77" s="123"/>
      <c r="B77" s="123"/>
      <c r="C77" s="123"/>
      <c r="D77" s="123"/>
      <c r="E77" s="123"/>
      <c r="F77" s="123"/>
      <c r="G77" s="123"/>
    </row>
    <row r="78" spans="1:7" ht="18" customHeight="1">
      <c r="A78" s="123"/>
      <c r="B78" s="123"/>
      <c r="C78" s="123"/>
      <c r="D78" s="123"/>
      <c r="E78" s="123"/>
      <c r="F78" s="123"/>
      <c r="G78" s="123"/>
    </row>
    <row r="79" spans="1:7" ht="18" customHeight="1">
      <c r="A79" s="123"/>
      <c r="B79" s="123"/>
      <c r="C79" s="123"/>
      <c r="D79" s="123"/>
      <c r="E79" s="123"/>
      <c r="F79" s="123"/>
      <c r="G79" s="123"/>
    </row>
    <row r="80" spans="1:7" ht="18" customHeight="1">
      <c r="A80" s="123"/>
      <c r="B80" s="123"/>
      <c r="C80" s="123"/>
      <c r="D80" s="123"/>
      <c r="E80" s="123"/>
      <c r="F80" s="123"/>
      <c r="G80" s="123"/>
    </row>
    <row r="81" spans="1:7" ht="18" customHeight="1">
      <c r="A81" s="123"/>
      <c r="B81" s="123"/>
      <c r="C81" s="123"/>
      <c r="D81" s="123"/>
      <c r="E81" s="123"/>
      <c r="F81" s="123"/>
      <c r="G81" s="123"/>
    </row>
    <row r="82" spans="1:7" ht="18" customHeight="1">
      <c r="A82" s="123"/>
      <c r="B82" s="123"/>
      <c r="C82" s="123"/>
      <c r="D82" s="123"/>
      <c r="E82" s="123"/>
      <c r="F82" s="123"/>
      <c r="G82" s="123"/>
    </row>
    <row r="83" spans="1:7" ht="18" customHeight="1">
      <c r="A83" s="123"/>
      <c r="B83" s="123"/>
      <c r="C83" s="123"/>
      <c r="D83" s="123"/>
      <c r="E83" s="123"/>
      <c r="F83" s="123"/>
      <c r="G83" s="123"/>
    </row>
    <row r="84" spans="1:7" ht="18" customHeight="1">
      <c r="A84" s="123"/>
      <c r="B84" s="123"/>
      <c r="C84" s="123"/>
      <c r="D84" s="123"/>
      <c r="E84" s="123"/>
      <c r="F84" s="123"/>
      <c r="G84" s="123"/>
    </row>
    <row r="85" spans="1:7" ht="18" customHeight="1">
      <c r="A85" s="123"/>
      <c r="B85" s="123"/>
      <c r="C85" s="123"/>
      <c r="D85" s="123"/>
      <c r="E85" s="123"/>
      <c r="F85" s="123"/>
      <c r="G85" s="123"/>
    </row>
    <row r="86" spans="1:7" ht="18" customHeight="1">
      <c r="A86" s="123"/>
      <c r="B86" s="123"/>
      <c r="C86" s="123"/>
      <c r="D86" s="123"/>
      <c r="E86" s="123"/>
      <c r="F86" s="123"/>
      <c r="G86" s="123"/>
    </row>
    <row r="87" spans="1:7" ht="18" customHeight="1">
      <c r="A87" s="123"/>
      <c r="B87" s="123"/>
      <c r="C87" s="123"/>
      <c r="D87" s="123"/>
      <c r="E87" s="123"/>
      <c r="F87" s="123"/>
      <c r="G87" s="123"/>
    </row>
    <row r="88" spans="1:7" ht="18" customHeight="1">
      <c r="A88" s="123"/>
      <c r="B88" s="123"/>
      <c r="C88" s="123"/>
      <c r="D88" s="123"/>
      <c r="E88" s="123"/>
      <c r="F88" s="123"/>
      <c r="G88" s="123"/>
    </row>
    <row r="89" spans="1:7" ht="18" customHeight="1">
      <c r="A89" s="123"/>
      <c r="B89" s="123"/>
      <c r="C89" s="123"/>
      <c r="D89" s="123"/>
      <c r="E89" s="123"/>
      <c r="F89" s="123"/>
      <c r="G89" s="123"/>
    </row>
    <row r="90" spans="1:7" ht="18" customHeight="1">
      <c r="A90" s="123"/>
      <c r="B90" s="123"/>
      <c r="C90" s="123"/>
      <c r="D90" s="123"/>
      <c r="E90" s="123"/>
      <c r="F90" s="123"/>
      <c r="G90" s="123"/>
    </row>
    <row r="91" spans="1:7" ht="18" customHeight="1">
      <c r="A91" s="123"/>
      <c r="B91" s="123"/>
      <c r="C91" s="123"/>
      <c r="D91" s="123"/>
      <c r="E91" s="123"/>
      <c r="F91" s="123"/>
      <c r="G91" s="123"/>
    </row>
    <row r="92" spans="1:7" ht="18" customHeight="1">
      <c r="A92" s="123"/>
      <c r="B92" s="123"/>
      <c r="C92" s="123"/>
      <c r="D92" s="123"/>
      <c r="E92" s="123"/>
      <c r="F92" s="123"/>
      <c r="G92" s="123"/>
    </row>
    <row r="93" spans="1:7" ht="18" customHeight="1">
      <c r="A93" s="123"/>
      <c r="B93" s="123"/>
      <c r="C93" s="123"/>
      <c r="D93" s="123"/>
      <c r="E93" s="123"/>
      <c r="F93" s="123"/>
      <c r="G93" s="123"/>
    </row>
    <row r="94" spans="1:7" ht="18" customHeight="1">
      <c r="A94" s="123"/>
      <c r="B94" s="123"/>
      <c r="C94" s="123"/>
      <c r="D94" s="123"/>
      <c r="E94" s="123"/>
      <c r="F94" s="123"/>
      <c r="G94" s="123"/>
    </row>
    <row r="95" spans="1:7" ht="18" customHeight="1">
      <c r="A95" s="123"/>
      <c r="B95" s="123"/>
      <c r="C95" s="123"/>
      <c r="D95" s="123"/>
      <c r="E95" s="123"/>
      <c r="F95" s="123"/>
      <c r="G95" s="123"/>
    </row>
    <row r="96" spans="1:7" ht="18" customHeight="1">
      <c r="A96" s="123"/>
      <c r="B96" s="123"/>
      <c r="C96" s="123"/>
      <c r="D96" s="123"/>
      <c r="E96" s="123"/>
      <c r="F96" s="123"/>
      <c r="G96" s="123"/>
    </row>
    <row r="97" spans="1:7" ht="18" customHeight="1">
      <c r="A97" s="123"/>
      <c r="B97" s="123"/>
      <c r="C97" s="123"/>
      <c r="D97" s="123"/>
      <c r="E97" s="123"/>
      <c r="F97" s="123"/>
      <c r="G97" s="123"/>
    </row>
    <row r="98" spans="1:7" ht="18" customHeight="1">
      <c r="A98" s="123"/>
      <c r="B98" s="123"/>
      <c r="C98" s="123"/>
      <c r="D98" s="123"/>
      <c r="E98" s="123"/>
      <c r="F98" s="123"/>
      <c r="G98" s="123"/>
    </row>
    <row r="99" spans="1:7" ht="18" customHeight="1">
      <c r="A99" s="123"/>
      <c r="B99" s="123"/>
      <c r="C99" s="123"/>
      <c r="D99" s="123"/>
      <c r="E99" s="123"/>
      <c r="F99" s="123"/>
      <c r="G99" s="123"/>
    </row>
    <row r="100" spans="1:7" ht="18" customHeight="1">
      <c r="A100" s="123"/>
      <c r="B100" s="123"/>
      <c r="C100" s="123"/>
      <c r="D100" s="123"/>
      <c r="E100" s="123"/>
      <c r="F100" s="123"/>
      <c r="G100" s="123"/>
    </row>
    <row r="101" spans="1:7" ht="18" customHeight="1">
      <c r="A101" s="123"/>
      <c r="B101" s="123"/>
      <c r="C101" s="123"/>
      <c r="D101" s="123"/>
      <c r="E101" s="123"/>
      <c r="F101" s="123"/>
      <c r="G101" s="123"/>
    </row>
    <row r="102" spans="1:7" ht="18" customHeight="1">
      <c r="A102" s="123"/>
      <c r="B102" s="123"/>
      <c r="C102" s="123"/>
      <c r="D102" s="123"/>
      <c r="E102" s="123"/>
      <c r="F102" s="123"/>
      <c r="G102" s="123"/>
    </row>
    <row r="103" spans="1:7" ht="18" customHeight="1">
      <c r="A103" s="123"/>
      <c r="B103" s="123"/>
      <c r="C103" s="123"/>
      <c r="D103" s="123"/>
      <c r="E103" s="123"/>
      <c r="F103" s="123"/>
      <c r="G103" s="123"/>
    </row>
    <row r="104" spans="1:7" ht="18" customHeight="1">
      <c r="A104" s="123"/>
      <c r="B104" s="123"/>
      <c r="C104" s="123"/>
      <c r="D104" s="123"/>
      <c r="E104" s="123"/>
      <c r="F104" s="123"/>
      <c r="G104" s="123"/>
    </row>
    <row r="105" spans="1:7" ht="18" customHeight="1">
      <c r="A105" s="123"/>
      <c r="B105" s="123"/>
      <c r="C105" s="123"/>
      <c r="D105" s="123"/>
      <c r="E105" s="123"/>
      <c r="F105" s="123"/>
      <c r="G105" s="123"/>
    </row>
    <row r="106" spans="1:7" ht="18" customHeight="1">
      <c r="A106" s="123"/>
      <c r="B106" s="123"/>
      <c r="C106" s="123"/>
      <c r="D106" s="123"/>
      <c r="E106" s="123"/>
      <c r="F106" s="123"/>
      <c r="G106" s="123"/>
    </row>
    <row r="107" spans="1:7" ht="18" customHeight="1">
      <c r="A107" s="123"/>
      <c r="B107" s="123"/>
      <c r="C107" s="123"/>
      <c r="D107" s="123"/>
      <c r="E107" s="123"/>
      <c r="F107" s="123"/>
      <c r="G107" s="123"/>
    </row>
    <row r="108" spans="1:7" ht="18" customHeight="1">
      <c r="A108" s="123"/>
      <c r="B108" s="123"/>
      <c r="C108" s="123"/>
      <c r="D108" s="123"/>
      <c r="E108" s="123"/>
      <c r="F108" s="123"/>
      <c r="G108" s="123"/>
    </row>
    <row r="109" spans="1:7" ht="18" customHeight="1">
      <c r="A109" s="123"/>
      <c r="B109" s="123"/>
      <c r="C109" s="123"/>
      <c r="D109" s="123"/>
      <c r="E109" s="123"/>
      <c r="F109" s="123"/>
      <c r="G109" s="123"/>
    </row>
    <row r="110" spans="1:7" ht="18" customHeight="1">
      <c r="A110" s="123"/>
      <c r="B110" s="123"/>
      <c r="C110" s="123"/>
      <c r="D110" s="123"/>
      <c r="E110" s="123"/>
      <c r="F110" s="123"/>
      <c r="G110" s="123"/>
    </row>
    <row r="111" spans="1:7" ht="18" customHeight="1">
      <c r="A111" s="123"/>
      <c r="B111" s="123"/>
      <c r="C111" s="123"/>
      <c r="D111" s="123"/>
      <c r="E111" s="123"/>
      <c r="F111" s="123"/>
      <c r="G111" s="123"/>
    </row>
    <row r="112" spans="1:7" ht="18" customHeight="1">
      <c r="A112" s="123"/>
      <c r="B112" s="123"/>
      <c r="C112" s="123"/>
      <c r="D112" s="123"/>
      <c r="E112" s="123"/>
      <c r="F112" s="123"/>
      <c r="G112" s="123"/>
    </row>
    <row r="113" spans="1:7" ht="18" customHeight="1">
      <c r="A113" s="123"/>
      <c r="B113" s="123"/>
      <c r="C113" s="123"/>
      <c r="D113" s="123"/>
      <c r="E113" s="123"/>
      <c r="F113" s="123"/>
      <c r="G113" s="123"/>
    </row>
    <row r="114" spans="1:7" ht="18" customHeight="1">
      <c r="A114" s="123"/>
      <c r="B114" s="123"/>
      <c r="C114" s="123"/>
      <c r="D114" s="123"/>
      <c r="E114" s="123"/>
      <c r="F114" s="123"/>
      <c r="G114" s="123"/>
    </row>
    <row r="115" spans="1:7" ht="18" customHeight="1">
      <c r="A115" s="123"/>
      <c r="B115" s="123"/>
      <c r="C115" s="123"/>
      <c r="D115" s="123"/>
      <c r="E115" s="123"/>
      <c r="F115" s="123"/>
      <c r="G115" s="123"/>
    </row>
    <row r="116" spans="1:7" ht="18" customHeight="1">
      <c r="A116" s="123"/>
      <c r="B116" s="123"/>
      <c r="C116" s="123"/>
      <c r="D116" s="123"/>
      <c r="E116" s="123"/>
      <c r="F116" s="123"/>
      <c r="G116" s="123"/>
    </row>
    <row r="117" spans="1:7" ht="18" customHeight="1">
      <c r="A117" s="123"/>
      <c r="B117" s="123"/>
      <c r="C117" s="123"/>
      <c r="D117" s="123"/>
      <c r="E117" s="123"/>
      <c r="F117" s="123"/>
      <c r="G117" s="123"/>
    </row>
    <row r="118" spans="1:7" ht="18" customHeight="1">
      <c r="A118" s="123"/>
      <c r="B118" s="123"/>
      <c r="C118" s="123"/>
      <c r="D118" s="123"/>
      <c r="E118" s="123"/>
      <c r="F118" s="123"/>
      <c r="G118" s="123"/>
    </row>
    <row r="119" spans="1:7" ht="18" customHeight="1">
      <c r="A119" s="123"/>
      <c r="B119" s="123"/>
      <c r="C119" s="123"/>
      <c r="D119" s="123"/>
      <c r="E119" s="123"/>
      <c r="F119" s="123"/>
      <c r="G119" s="123"/>
    </row>
    <row r="120" spans="1:7" ht="18" customHeight="1">
      <c r="A120" s="123"/>
      <c r="B120" s="123"/>
      <c r="C120" s="123"/>
      <c r="D120" s="123"/>
      <c r="E120" s="123"/>
      <c r="F120" s="123"/>
      <c r="G120" s="123"/>
    </row>
    <row r="121" spans="1:7" ht="18" customHeight="1">
      <c r="A121" s="123"/>
      <c r="B121" s="123"/>
      <c r="C121" s="123"/>
      <c r="D121" s="123"/>
      <c r="E121" s="123"/>
      <c r="F121" s="123"/>
      <c r="G121" s="123"/>
    </row>
    <row r="122" spans="1:7" ht="18" customHeight="1">
      <c r="A122" s="123"/>
      <c r="B122" s="123"/>
      <c r="C122" s="123"/>
      <c r="D122" s="123"/>
      <c r="E122" s="123"/>
      <c r="F122" s="123"/>
      <c r="G122" s="123"/>
    </row>
    <row r="123" spans="1:7" ht="18" customHeight="1">
      <c r="A123" s="123"/>
      <c r="B123" s="123"/>
      <c r="C123" s="123"/>
      <c r="D123" s="123"/>
      <c r="E123" s="123"/>
      <c r="F123" s="123"/>
      <c r="G123" s="123"/>
    </row>
    <row r="124" spans="1:7" ht="18" customHeight="1">
      <c r="A124" s="123"/>
      <c r="B124" s="123"/>
      <c r="C124" s="123"/>
      <c r="D124" s="123"/>
      <c r="E124" s="123"/>
      <c r="F124" s="123"/>
      <c r="G124" s="123"/>
    </row>
    <row r="125" spans="1:7" ht="18" customHeight="1">
      <c r="A125" s="123"/>
      <c r="B125" s="123"/>
      <c r="C125" s="123"/>
      <c r="D125" s="123"/>
      <c r="E125" s="123"/>
      <c r="F125" s="123"/>
      <c r="G125" s="123"/>
    </row>
    <row r="126" spans="1:7" ht="18" customHeight="1">
      <c r="A126" s="123"/>
      <c r="B126" s="123"/>
      <c r="C126" s="123"/>
      <c r="D126" s="123"/>
      <c r="E126" s="123"/>
      <c r="F126" s="123"/>
      <c r="G126" s="123"/>
    </row>
    <row r="127" spans="1:7" ht="18" customHeight="1">
      <c r="A127" s="123"/>
      <c r="B127" s="123"/>
      <c r="C127" s="123"/>
      <c r="D127" s="123"/>
      <c r="E127" s="123"/>
      <c r="F127" s="123"/>
      <c r="G127" s="123"/>
    </row>
    <row r="128" spans="1:7" ht="18" customHeight="1">
      <c r="A128" s="123"/>
      <c r="B128" s="123"/>
      <c r="C128" s="123"/>
      <c r="D128" s="123"/>
      <c r="E128" s="123"/>
      <c r="F128" s="123"/>
      <c r="G128" s="123"/>
    </row>
    <row r="129" spans="1:7" ht="18" customHeight="1">
      <c r="A129" s="123"/>
      <c r="B129" s="123"/>
      <c r="C129" s="123"/>
      <c r="D129" s="123"/>
      <c r="E129" s="123"/>
      <c r="F129" s="123"/>
      <c r="G129" s="123"/>
    </row>
    <row r="130" spans="1:7" ht="18" customHeight="1">
      <c r="A130" s="123"/>
      <c r="B130" s="123"/>
      <c r="C130" s="123"/>
      <c r="D130" s="123"/>
      <c r="E130" s="123"/>
      <c r="F130" s="123"/>
      <c r="G130" s="123"/>
    </row>
    <row r="131" spans="1:7" ht="18" customHeight="1">
      <c r="A131" s="123"/>
      <c r="B131" s="123"/>
      <c r="C131" s="123"/>
      <c r="D131" s="123"/>
      <c r="E131" s="123"/>
      <c r="F131" s="123"/>
      <c r="G131" s="123"/>
    </row>
    <row r="132" spans="1:7" ht="18" customHeight="1">
      <c r="A132" s="123"/>
      <c r="B132" s="123"/>
      <c r="C132" s="123"/>
      <c r="D132" s="123"/>
      <c r="E132" s="123"/>
      <c r="F132" s="123"/>
      <c r="G132" s="123"/>
    </row>
    <row r="133" spans="1:7" ht="18" customHeight="1">
      <c r="A133" s="123"/>
      <c r="B133" s="123"/>
      <c r="C133" s="123"/>
      <c r="D133" s="123"/>
      <c r="E133" s="123"/>
      <c r="F133" s="123"/>
      <c r="G133" s="123"/>
    </row>
    <row r="134" spans="1:7" ht="18" customHeight="1">
      <c r="A134" s="123"/>
      <c r="B134" s="123"/>
      <c r="C134" s="123"/>
      <c r="D134" s="123"/>
      <c r="E134" s="123"/>
      <c r="F134" s="123"/>
      <c r="G134" s="123"/>
    </row>
    <row r="135" spans="1:7" ht="18" customHeight="1">
      <c r="A135" s="123"/>
      <c r="B135" s="123"/>
      <c r="C135" s="123"/>
      <c r="D135" s="123"/>
      <c r="E135" s="123"/>
      <c r="F135" s="123"/>
      <c r="G135" s="123"/>
    </row>
    <row r="136" spans="1:7" ht="18" customHeight="1">
      <c r="A136" s="123"/>
      <c r="B136" s="123"/>
      <c r="C136" s="123"/>
      <c r="D136" s="123"/>
      <c r="E136" s="123"/>
      <c r="F136" s="123"/>
      <c r="G136" s="123"/>
    </row>
    <row r="137" spans="1:7" ht="18" customHeight="1">
      <c r="A137" s="123"/>
      <c r="B137" s="123"/>
      <c r="C137" s="123"/>
      <c r="D137" s="123"/>
      <c r="E137" s="123"/>
      <c r="F137" s="123"/>
      <c r="G137" s="123"/>
    </row>
    <row r="138" spans="1:7" ht="18" customHeight="1">
      <c r="A138" s="123"/>
      <c r="B138" s="123"/>
      <c r="C138" s="123"/>
      <c r="D138" s="123"/>
      <c r="E138" s="123"/>
      <c r="F138" s="123"/>
      <c r="G138" s="123"/>
    </row>
    <row r="139" spans="1:7" ht="18" customHeight="1">
      <c r="A139" s="123"/>
      <c r="B139" s="123"/>
      <c r="C139" s="123"/>
      <c r="D139" s="123"/>
      <c r="E139" s="123"/>
      <c r="F139" s="123"/>
      <c r="G139" s="123"/>
    </row>
    <row r="140" spans="1:7" ht="18" customHeight="1">
      <c r="A140" s="123"/>
      <c r="B140" s="123"/>
      <c r="C140" s="123"/>
      <c r="D140" s="123"/>
      <c r="E140" s="123"/>
      <c r="F140" s="123"/>
      <c r="G140" s="123"/>
    </row>
    <row r="141" spans="1:7" ht="18" customHeight="1">
      <c r="A141" s="123"/>
      <c r="B141" s="123"/>
      <c r="C141" s="123"/>
      <c r="D141" s="123"/>
      <c r="E141" s="123"/>
      <c r="F141" s="123"/>
      <c r="G141" s="123"/>
    </row>
    <row r="142" spans="1:7" ht="18" customHeight="1">
      <c r="A142" s="123"/>
      <c r="B142" s="123"/>
      <c r="C142" s="123"/>
      <c r="D142" s="123"/>
      <c r="E142" s="123"/>
      <c r="F142" s="123"/>
      <c r="G142" s="123"/>
    </row>
    <row r="143" spans="1:7" ht="18" customHeight="1">
      <c r="A143" s="123"/>
      <c r="B143" s="123"/>
      <c r="C143" s="123"/>
      <c r="D143" s="123"/>
      <c r="E143" s="123"/>
      <c r="F143" s="123"/>
      <c r="G143" s="123"/>
    </row>
    <row r="144" spans="1:7" ht="18" customHeight="1">
      <c r="A144" s="123"/>
      <c r="B144" s="123"/>
      <c r="C144" s="123"/>
      <c r="D144" s="123"/>
      <c r="E144" s="123"/>
      <c r="F144" s="123"/>
      <c r="G144" s="123"/>
    </row>
    <row r="145" spans="1:7" ht="18" customHeight="1">
      <c r="A145" s="123"/>
      <c r="B145" s="123"/>
      <c r="C145" s="123"/>
      <c r="D145" s="123"/>
      <c r="E145" s="123"/>
      <c r="F145" s="123"/>
      <c r="G145" s="123"/>
    </row>
    <row r="146" spans="1:7" ht="18" customHeight="1">
      <c r="A146" s="123"/>
      <c r="B146" s="123"/>
      <c r="C146" s="123"/>
      <c r="D146" s="123"/>
      <c r="E146" s="123"/>
      <c r="F146" s="123"/>
      <c r="G146" s="123"/>
    </row>
    <row r="147" spans="1:7" ht="18" customHeight="1">
      <c r="A147" s="123"/>
      <c r="B147" s="123"/>
      <c r="C147" s="123"/>
      <c r="D147" s="123"/>
      <c r="E147" s="123"/>
      <c r="F147" s="123"/>
      <c r="G147" s="123"/>
    </row>
    <row r="148" spans="1:7" ht="18" customHeight="1">
      <c r="A148" s="123"/>
      <c r="B148" s="123"/>
      <c r="C148" s="123"/>
      <c r="D148" s="123"/>
      <c r="E148" s="123"/>
      <c r="F148" s="123"/>
      <c r="G148" s="123"/>
    </row>
    <row r="149" spans="1:7" ht="18" customHeight="1">
      <c r="A149" s="123"/>
      <c r="B149" s="123"/>
      <c r="C149" s="123"/>
      <c r="D149" s="123"/>
      <c r="E149" s="123"/>
      <c r="F149" s="123"/>
      <c r="G149" s="123"/>
    </row>
    <row r="150" spans="1:7" ht="18" customHeight="1">
      <c r="A150" s="123"/>
      <c r="B150" s="123"/>
      <c r="C150" s="123"/>
      <c r="D150" s="123"/>
      <c r="E150" s="123"/>
      <c r="F150" s="123"/>
      <c r="G150" s="123"/>
    </row>
    <row r="151" spans="1:7" ht="18" customHeight="1">
      <c r="A151" s="123"/>
      <c r="B151" s="123"/>
      <c r="C151" s="123"/>
      <c r="D151" s="123"/>
      <c r="E151" s="123"/>
      <c r="F151" s="123"/>
      <c r="G151" s="123"/>
    </row>
    <row r="152" spans="1:7" ht="18" customHeight="1">
      <c r="A152" s="123"/>
      <c r="B152" s="123"/>
      <c r="C152" s="123"/>
      <c r="D152" s="123"/>
      <c r="E152" s="123"/>
      <c r="F152" s="123"/>
      <c r="G152" s="123"/>
    </row>
    <row r="153" spans="1:7" ht="18" customHeight="1">
      <c r="A153" s="123"/>
      <c r="B153" s="123"/>
      <c r="C153" s="123"/>
      <c r="D153" s="123"/>
      <c r="E153" s="123"/>
      <c r="F153" s="123"/>
      <c r="G153" s="123"/>
    </row>
    <row r="154" spans="1:7" ht="18" customHeight="1">
      <c r="A154" s="123"/>
      <c r="B154" s="123"/>
      <c r="C154" s="123"/>
      <c r="D154" s="123"/>
      <c r="E154" s="123"/>
      <c r="F154" s="123"/>
      <c r="G154" s="123"/>
    </row>
    <row r="155" spans="1:7" ht="18" customHeight="1">
      <c r="A155" s="123"/>
      <c r="B155" s="123"/>
      <c r="C155" s="123"/>
      <c r="D155" s="123"/>
      <c r="E155" s="123"/>
      <c r="F155" s="123"/>
      <c r="G155" s="123"/>
    </row>
    <row r="156" spans="1:7" ht="18" customHeight="1">
      <c r="A156" s="123"/>
      <c r="B156" s="123"/>
      <c r="C156" s="123"/>
      <c r="D156" s="123"/>
      <c r="E156" s="123"/>
      <c r="F156" s="123"/>
      <c r="G156" s="123"/>
    </row>
    <row r="157" spans="1:7" ht="18" customHeight="1">
      <c r="A157" s="123"/>
      <c r="B157" s="123"/>
      <c r="C157" s="123"/>
      <c r="D157" s="123"/>
      <c r="E157" s="123"/>
      <c r="F157" s="123"/>
      <c r="G157" s="123"/>
    </row>
    <row r="158" spans="1:7" ht="18" customHeight="1">
      <c r="A158" s="123"/>
      <c r="B158" s="123"/>
      <c r="C158" s="123"/>
      <c r="D158" s="123"/>
      <c r="E158" s="123"/>
      <c r="F158" s="123"/>
      <c r="G158" s="123"/>
    </row>
    <row r="159" spans="1:7" ht="18" customHeight="1">
      <c r="A159" s="123"/>
      <c r="B159" s="123"/>
      <c r="C159" s="123"/>
      <c r="D159" s="123"/>
      <c r="E159" s="123"/>
      <c r="F159" s="123"/>
      <c r="G159" s="123"/>
    </row>
    <row r="160" spans="1:7" ht="18" customHeight="1">
      <c r="A160" s="123"/>
      <c r="B160" s="123"/>
      <c r="C160" s="123"/>
      <c r="D160" s="123"/>
      <c r="E160" s="123"/>
      <c r="F160" s="123"/>
      <c r="G160" s="123"/>
    </row>
    <row r="161" spans="1:7" ht="18" customHeight="1">
      <c r="A161" s="123"/>
      <c r="B161" s="123"/>
      <c r="C161" s="123"/>
      <c r="D161" s="123"/>
      <c r="E161" s="123"/>
      <c r="F161" s="123"/>
      <c r="G161" s="123"/>
    </row>
    <row r="162" spans="1:7" ht="18" customHeight="1">
      <c r="A162" s="123"/>
      <c r="B162" s="123"/>
      <c r="C162" s="123"/>
      <c r="D162" s="123"/>
      <c r="E162" s="123"/>
      <c r="F162" s="123"/>
      <c r="G162" s="123"/>
    </row>
    <row r="163" spans="1:7" ht="18" customHeight="1">
      <c r="A163" s="123"/>
      <c r="B163" s="123"/>
      <c r="C163" s="123"/>
      <c r="D163" s="123"/>
      <c r="E163" s="123"/>
      <c r="F163" s="123"/>
      <c r="G163" s="123"/>
    </row>
    <row r="164" spans="1:7" ht="18" customHeight="1">
      <c r="A164" s="123"/>
      <c r="B164" s="123"/>
      <c r="C164" s="123"/>
      <c r="D164" s="123"/>
      <c r="E164" s="123"/>
      <c r="F164" s="123"/>
      <c r="G164" s="123"/>
    </row>
    <row r="165" spans="1:7" ht="18" customHeight="1">
      <c r="A165" s="123"/>
      <c r="B165" s="123"/>
      <c r="C165" s="123"/>
      <c r="D165" s="123"/>
      <c r="E165" s="123"/>
      <c r="F165" s="123"/>
      <c r="G165" s="123"/>
    </row>
    <row r="166" spans="1:7" ht="18" customHeight="1">
      <c r="A166" s="123"/>
      <c r="B166" s="123"/>
      <c r="C166" s="123"/>
      <c r="D166" s="123"/>
      <c r="E166" s="123"/>
      <c r="F166" s="123"/>
      <c r="G166" s="123"/>
    </row>
    <row r="167" spans="1:7" ht="18" customHeight="1">
      <c r="A167" s="123"/>
      <c r="B167" s="123"/>
      <c r="C167" s="123"/>
      <c r="D167" s="123"/>
      <c r="E167" s="123"/>
      <c r="F167" s="123"/>
      <c r="G167" s="123"/>
    </row>
    <row r="168" spans="1:7" ht="18" customHeight="1">
      <c r="A168" s="123"/>
      <c r="B168" s="123"/>
      <c r="C168" s="123"/>
      <c r="D168" s="123"/>
      <c r="E168" s="123"/>
      <c r="F168" s="123"/>
      <c r="G168" s="123"/>
    </row>
    <row r="169" spans="1:7" ht="18" customHeight="1">
      <c r="A169" s="123"/>
      <c r="B169" s="123"/>
      <c r="C169" s="123"/>
      <c r="D169" s="123"/>
      <c r="E169" s="123"/>
      <c r="F169" s="123"/>
      <c r="G169" s="123"/>
    </row>
    <row r="170" spans="1:7" ht="18" customHeight="1">
      <c r="A170" s="123"/>
      <c r="B170" s="123"/>
      <c r="C170" s="123"/>
      <c r="D170" s="123"/>
      <c r="E170" s="123"/>
      <c r="F170" s="123"/>
      <c r="G170" s="123"/>
    </row>
    <row r="171" spans="1:7" ht="18" customHeight="1">
      <c r="A171" s="123"/>
      <c r="B171" s="123"/>
      <c r="C171" s="123"/>
      <c r="D171" s="123"/>
      <c r="E171" s="123"/>
      <c r="F171" s="123"/>
      <c r="G171" s="123"/>
    </row>
    <row r="172" spans="1:7" ht="18" customHeight="1">
      <c r="A172" s="123"/>
      <c r="B172" s="123"/>
      <c r="C172" s="123"/>
      <c r="D172" s="123"/>
      <c r="E172" s="123"/>
      <c r="F172" s="123"/>
      <c r="G172" s="123"/>
    </row>
    <row r="173" spans="1:7" ht="18" customHeight="1">
      <c r="A173" s="123"/>
      <c r="B173" s="123"/>
      <c r="C173" s="123"/>
      <c r="D173" s="123"/>
      <c r="E173" s="123"/>
      <c r="F173" s="123"/>
      <c r="G173" s="123"/>
    </row>
    <row r="174" spans="1:7" ht="18" customHeight="1">
      <c r="A174" s="123"/>
      <c r="B174" s="123"/>
      <c r="C174" s="123"/>
      <c r="D174" s="123"/>
      <c r="E174" s="123"/>
      <c r="F174" s="123"/>
      <c r="G174" s="123"/>
    </row>
    <row r="175" spans="1:7" ht="18" customHeight="1">
      <c r="A175" s="123"/>
      <c r="B175" s="123"/>
      <c r="C175" s="123"/>
      <c r="D175" s="123"/>
      <c r="E175" s="123"/>
      <c r="F175" s="123"/>
      <c r="G175" s="123"/>
    </row>
    <row r="176" spans="1:7" ht="18" customHeight="1">
      <c r="A176" s="123"/>
      <c r="B176" s="123"/>
      <c r="C176" s="123"/>
      <c r="D176" s="123"/>
      <c r="E176" s="123"/>
      <c r="F176" s="123"/>
      <c r="G176" s="123"/>
    </row>
    <row r="177" spans="1:7" ht="18" customHeight="1">
      <c r="A177" s="123"/>
      <c r="B177" s="123"/>
      <c r="C177" s="123"/>
      <c r="D177" s="123"/>
      <c r="E177" s="123"/>
      <c r="F177" s="123"/>
      <c r="G177" s="123"/>
    </row>
    <row r="178" spans="1:7" ht="18" customHeight="1">
      <c r="A178" s="123"/>
      <c r="B178" s="123"/>
      <c r="C178" s="123"/>
      <c r="D178" s="123"/>
      <c r="E178" s="123"/>
      <c r="F178" s="123"/>
      <c r="G178" s="123"/>
    </row>
    <row r="179" spans="1:7" ht="18" customHeight="1">
      <c r="A179" s="123"/>
      <c r="B179" s="123"/>
      <c r="C179" s="123"/>
      <c r="D179" s="123"/>
      <c r="E179" s="123"/>
      <c r="F179" s="123"/>
      <c r="G179" s="123"/>
    </row>
    <row r="180" spans="1:7" ht="18" customHeight="1">
      <c r="A180" s="123"/>
      <c r="B180" s="123"/>
      <c r="C180" s="123"/>
      <c r="D180" s="123"/>
      <c r="E180" s="123"/>
      <c r="F180" s="123"/>
      <c r="G180" s="123"/>
    </row>
    <row r="181" spans="1:7" ht="18" customHeight="1">
      <c r="A181" s="123"/>
      <c r="B181" s="123"/>
      <c r="C181" s="123"/>
      <c r="D181" s="123"/>
      <c r="E181" s="123"/>
      <c r="F181" s="123"/>
      <c r="G181" s="123"/>
    </row>
    <row r="182" spans="1:7" ht="18" customHeight="1">
      <c r="A182" s="123"/>
      <c r="B182" s="123"/>
      <c r="C182" s="123"/>
      <c r="D182" s="123"/>
      <c r="E182" s="123"/>
      <c r="F182" s="123"/>
      <c r="G182" s="123"/>
    </row>
    <row r="183" spans="1:7" ht="18" customHeight="1">
      <c r="A183" s="123"/>
      <c r="B183" s="123"/>
      <c r="C183" s="123"/>
      <c r="D183" s="123"/>
      <c r="E183" s="123"/>
      <c r="F183" s="123"/>
      <c r="G183" s="123"/>
    </row>
    <row r="184" spans="1:7" ht="18" customHeight="1">
      <c r="A184" s="123"/>
      <c r="B184" s="123"/>
      <c r="C184" s="123"/>
      <c r="D184" s="123"/>
      <c r="E184" s="123"/>
      <c r="F184" s="123"/>
      <c r="G184" s="123"/>
    </row>
    <row r="185" spans="1:7" ht="18" customHeight="1">
      <c r="A185" s="123"/>
      <c r="B185" s="123"/>
      <c r="C185" s="123"/>
      <c r="D185" s="123"/>
      <c r="E185" s="123"/>
      <c r="F185" s="123"/>
      <c r="G185" s="123"/>
    </row>
    <row r="186" spans="1:7" ht="18" customHeight="1">
      <c r="A186" s="123"/>
      <c r="B186" s="123"/>
      <c r="C186" s="123"/>
      <c r="D186" s="123"/>
      <c r="E186" s="123"/>
      <c r="F186" s="123"/>
      <c r="G186" s="123"/>
    </row>
    <row r="187" spans="1:7" ht="18" customHeight="1">
      <c r="A187" s="123"/>
      <c r="B187" s="123"/>
      <c r="C187" s="123"/>
      <c r="D187" s="123"/>
      <c r="E187" s="123"/>
      <c r="F187" s="123"/>
      <c r="G187" s="123"/>
    </row>
    <row r="188" spans="1:7" ht="18" customHeight="1">
      <c r="A188" s="123"/>
      <c r="B188" s="123"/>
      <c r="C188" s="123"/>
      <c r="D188" s="123"/>
      <c r="E188" s="123"/>
      <c r="F188" s="123"/>
      <c r="G188" s="123"/>
    </row>
    <row r="189" spans="1:7" ht="18" customHeight="1">
      <c r="A189" s="123"/>
      <c r="B189" s="123"/>
      <c r="C189" s="123"/>
      <c r="D189" s="123"/>
      <c r="E189" s="123"/>
      <c r="F189" s="123"/>
      <c r="G189" s="123"/>
    </row>
    <row r="190" spans="1:7" ht="18" customHeight="1">
      <c r="A190" s="123"/>
      <c r="B190" s="123"/>
      <c r="C190" s="123"/>
      <c r="D190" s="123"/>
      <c r="E190" s="123"/>
      <c r="F190" s="123"/>
      <c r="G190" s="123"/>
    </row>
    <row r="191" spans="1:7" ht="18" customHeight="1">
      <c r="A191" s="123"/>
      <c r="B191" s="123"/>
      <c r="C191" s="123"/>
      <c r="D191" s="123"/>
      <c r="E191" s="123"/>
      <c r="F191" s="123"/>
      <c r="G191" s="123"/>
    </row>
    <row r="192" spans="1:7" ht="18" customHeight="1">
      <c r="A192" s="123"/>
      <c r="B192" s="123"/>
      <c r="C192" s="123"/>
      <c r="D192" s="123"/>
      <c r="E192" s="123"/>
      <c r="F192" s="123"/>
      <c r="G192" s="123"/>
    </row>
    <row r="193" spans="1:7" ht="18" customHeight="1">
      <c r="A193" s="123"/>
      <c r="B193" s="123"/>
      <c r="C193" s="123"/>
      <c r="D193" s="123"/>
      <c r="E193" s="123"/>
      <c r="F193" s="123"/>
      <c r="G193" s="123"/>
    </row>
    <row r="194" spans="1:7" ht="18" customHeight="1">
      <c r="A194" s="123"/>
      <c r="B194" s="123"/>
      <c r="C194" s="123"/>
      <c r="D194" s="123"/>
      <c r="E194" s="123"/>
      <c r="F194" s="123"/>
      <c r="G194" s="123"/>
    </row>
    <row r="195" spans="1:7" ht="18" customHeight="1">
      <c r="A195" s="123"/>
      <c r="B195" s="123"/>
      <c r="C195" s="123"/>
      <c r="D195" s="123"/>
      <c r="E195" s="123"/>
      <c r="F195" s="123"/>
      <c r="G195" s="123"/>
    </row>
    <row r="196" spans="1:7" ht="18" customHeight="1">
      <c r="A196" s="123"/>
      <c r="B196" s="123"/>
      <c r="C196" s="123"/>
      <c r="D196" s="123"/>
      <c r="E196" s="123"/>
      <c r="F196" s="123"/>
      <c r="G196" s="123"/>
    </row>
    <row r="197" spans="1:7" ht="18" customHeight="1">
      <c r="A197" s="123"/>
      <c r="B197" s="123"/>
      <c r="C197" s="123"/>
      <c r="D197" s="123"/>
      <c r="E197" s="123"/>
      <c r="F197" s="123"/>
      <c r="G197" s="123"/>
    </row>
    <row r="198" spans="1:7" ht="18" customHeight="1">
      <c r="A198" s="123"/>
      <c r="B198" s="123"/>
      <c r="C198" s="123"/>
      <c r="D198" s="123"/>
      <c r="E198" s="123"/>
      <c r="F198" s="123"/>
      <c r="G198" s="123"/>
    </row>
    <row r="199" spans="1:7" ht="18" customHeight="1">
      <c r="A199" s="123"/>
      <c r="B199" s="123"/>
      <c r="C199" s="123"/>
      <c r="D199" s="123"/>
      <c r="E199" s="123"/>
      <c r="F199" s="123"/>
      <c r="G199" s="123"/>
    </row>
    <row r="200" spans="1:7" ht="18" customHeight="1">
      <c r="A200" s="123"/>
      <c r="B200" s="123"/>
      <c r="C200" s="123"/>
      <c r="D200" s="123"/>
      <c r="E200" s="123"/>
      <c r="F200" s="123"/>
      <c r="G200" s="123"/>
    </row>
    <row r="201" spans="1:7" ht="18" customHeight="1">
      <c r="A201" s="123"/>
      <c r="B201" s="123"/>
      <c r="C201" s="123"/>
      <c r="D201" s="123"/>
      <c r="E201" s="123"/>
      <c r="F201" s="123"/>
      <c r="G201" s="123"/>
    </row>
    <row r="202" spans="1:7" ht="18" customHeight="1">
      <c r="A202" s="123"/>
      <c r="B202" s="123"/>
      <c r="C202" s="123"/>
      <c r="D202" s="123"/>
      <c r="E202" s="123"/>
      <c r="F202" s="123"/>
      <c r="G202" s="123"/>
    </row>
    <row r="203" spans="1:7" ht="18" customHeight="1">
      <c r="A203" s="123"/>
      <c r="B203" s="123"/>
      <c r="C203" s="123"/>
      <c r="D203" s="123"/>
      <c r="E203" s="123"/>
      <c r="F203" s="123"/>
      <c r="G203" s="123"/>
    </row>
    <row r="204" spans="1:7" ht="18" customHeight="1">
      <c r="A204" s="123"/>
      <c r="B204" s="123"/>
      <c r="C204" s="123"/>
      <c r="D204" s="123"/>
      <c r="E204" s="123"/>
      <c r="F204" s="123"/>
      <c r="G204" s="123"/>
    </row>
    <row r="205" spans="1:7" ht="18" customHeight="1">
      <c r="A205" s="123"/>
      <c r="B205" s="123"/>
      <c r="C205" s="123"/>
      <c r="D205" s="123"/>
      <c r="E205" s="123"/>
      <c r="F205" s="123"/>
      <c r="G205" s="123"/>
    </row>
    <row r="206" spans="1:7" ht="18" customHeight="1">
      <c r="A206" s="123"/>
      <c r="B206" s="123"/>
      <c r="C206" s="123"/>
      <c r="D206" s="123"/>
      <c r="E206" s="123"/>
      <c r="F206" s="123"/>
      <c r="G206" s="123"/>
    </row>
    <row r="207" spans="1:7" ht="18" customHeight="1">
      <c r="A207" s="123"/>
      <c r="B207" s="123"/>
      <c r="C207" s="123"/>
      <c r="D207" s="123"/>
      <c r="E207" s="123"/>
      <c r="F207" s="123"/>
      <c r="G207" s="123"/>
    </row>
    <row r="208" spans="1:7" ht="18" customHeight="1">
      <c r="A208" s="123"/>
      <c r="B208" s="123"/>
      <c r="C208" s="123"/>
      <c r="D208" s="123"/>
      <c r="E208" s="123"/>
      <c r="F208" s="123"/>
      <c r="G208" s="123"/>
    </row>
    <row r="209" spans="1:7" ht="18" customHeight="1">
      <c r="A209" s="123"/>
      <c r="B209" s="123"/>
      <c r="C209" s="123"/>
      <c r="D209" s="123"/>
      <c r="E209" s="123"/>
      <c r="F209" s="123"/>
      <c r="G209" s="123"/>
    </row>
    <row r="210" spans="1:7" ht="18" customHeight="1">
      <c r="A210" s="123"/>
      <c r="B210" s="123"/>
      <c r="C210" s="123"/>
      <c r="D210" s="123"/>
      <c r="E210" s="123"/>
      <c r="F210" s="123"/>
      <c r="G210" s="123"/>
    </row>
    <row r="211" spans="1:7" ht="18" customHeight="1">
      <c r="A211" s="123"/>
      <c r="B211" s="123"/>
      <c r="C211" s="123"/>
      <c r="D211" s="123"/>
      <c r="E211" s="123"/>
      <c r="F211" s="123"/>
      <c r="G211" s="123"/>
    </row>
    <row r="212" spans="1:7" ht="18" customHeight="1">
      <c r="A212" s="123"/>
      <c r="B212" s="123"/>
      <c r="C212" s="123"/>
      <c r="D212" s="123"/>
      <c r="E212" s="123"/>
      <c r="F212" s="123"/>
      <c r="G212" s="123"/>
    </row>
    <row r="213" spans="1:7" ht="18" customHeight="1">
      <c r="A213" s="123"/>
      <c r="B213" s="123"/>
      <c r="C213" s="123"/>
      <c r="D213" s="123"/>
      <c r="E213" s="123"/>
      <c r="F213" s="123"/>
      <c r="G213" s="123"/>
    </row>
    <row r="214" spans="1:7" ht="18" customHeight="1">
      <c r="A214" s="123"/>
      <c r="B214" s="123"/>
      <c r="C214" s="123"/>
      <c r="D214" s="123"/>
      <c r="E214" s="123"/>
      <c r="F214" s="123"/>
      <c r="G214" s="123"/>
    </row>
    <row r="215" spans="1:7" ht="18" customHeight="1">
      <c r="A215" s="123"/>
      <c r="B215" s="123"/>
      <c r="C215" s="123"/>
      <c r="D215" s="123"/>
      <c r="E215" s="123"/>
      <c r="F215" s="123"/>
      <c r="G215" s="123"/>
    </row>
    <row r="216" spans="1:7" ht="18" customHeight="1">
      <c r="A216" s="123"/>
      <c r="B216" s="123"/>
      <c r="C216" s="123"/>
      <c r="D216" s="123"/>
      <c r="E216" s="123"/>
      <c r="F216" s="123"/>
      <c r="G216" s="123"/>
    </row>
    <row r="217" spans="1:7" ht="18" customHeight="1">
      <c r="A217" s="123"/>
      <c r="B217" s="123"/>
      <c r="C217" s="123"/>
      <c r="D217" s="123"/>
      <c r="E217" s="123"/>
      <c r="F217" s="123"/>
      <c r="G217" s="123"/>
    </row>
    <row r="218" spans="1:7" ht="18" customHeight="1">
      <c r="A218" s="123"/>
      <c r="B218" s="123"/>
      <c r="C218" s="123"/>
      <c r="D218" s="123"/>
      <c r="E218" s="123"/>
      <c r="F218" s="123"/>
      <c r="G218" s="123"/>
    </row>
    <row r="219" spans="1:7" ht="18" customHeight="1">
      <c r="A219" s="123"/>
      <c r="B219" s="123"/>
      <c r="C219" s="123"/>
      <c r="D219" s="123"/>
      <c r="E219" s="123"/>
      <c r="F219" s="123"/>
      <c r="G219" s="123"/>
    </row>
    <row r="220" spans="1:7" ht="18" customHeight="1">
      <c r="A220" s="123"/>
      <c r="B220" s="123"/>
      <c r="C220" s="123"/>
      <c r="D220" s="123"/>
      <c r="E220" s="123"/>
      <c r="F220" s="123"/>
      <c r="G220" s="123"/>
    </row>
    <row r="221" spans="1:7" ht="18" customHeight="1">
      <c r="A221" s="123"/>
      <c r="B221" s="123"/>
      <c r="C221" s="123"/>
      <c r="D221" s="123"/>
      <c r="E221" s="123"/>
      <c r="F221" s="123"/>
      <c r="G221" s="123"/>
    </row>
    <row r="222" spans="1:7" ht="18" customHeight="1">
      <c r="A222" s="123"/>
      <c r="B222" s="123"/>
      <c r="C222" s="123"/>
      <c r="D222" s="123"/>
      <c r="E222" s="123"/>
      <c r="F222" s="123"/>
      <c r="G222" s="123"/>
    </row>
    <row r="223" spans="1:7" ht="18" customHeight="1">
      <c r="A223" s="123"/>
      <c r="B223" s="123"/>
      <c r="C223" s="123"/>
      <c r="D223" s="123"/>
      <c r="E223" s="123"/>
      <c r="F223" s="123"/>
      <c r="G223" s="123"/>
    </row>
    <row r="224" spans="1:7" ht="18" customHeight="1">
      <c r="A224" s="123"/>
      <c r="B224" s="123"/>
      <c r="C224" s="123"/>
      <c r="D224" s="123"/>
      <c r="E224" s="123"/>
      <c r="F224" s="123"/>
      <c r="G224" s="123"/>
    </row>
    <row r="225" spans="1:7" ht="18" customHeight="1">
      <c r="A225" s="123"/>
      <c r="B225" s="123"/>
      <c r="C225" s="123"/>
      <c r="D225" s="123"/>
      <c r="E225" s="123"/>
      <c r="F225" s="123"/>
      <c r="G225" s="123"/>
    </row>
    <row r="226" spans="1:7" ht="18" customHeight="1">
      <c r="A226" s="123"/>
      <c r="B226" s="123"/>
      <c r="C226" s="123"/>
      <c r="D226" s="123"/>
      <c r="E226" s="123"/>
      <c r="F226" s="123"/>
      <c r="G226" s="123"/>
    </row>
    <row r="227" spans="1:7" ht="18" customHeight="1">
      <c r="A227" s="123"/>
      <c r="B227" s="123"/>
      <c r="C227" s="123"/>
      <c r="D227" s="123"/>
      <c r="E227" s="123"/>
      <c r="F227" s="123"/>
      <c r="G227" s="123"/>
    </row>
    <row r="228" spans="1:7" ht="18" customHeight="1">
      <c r="A228" s="123"/>
      <c r="B228" s="123"/>
      <c r="C228" s="123"/>
      <c r="D228" s="123"/>
      <c r="E228" s="123"/>
      <c r="F228" s="123"/>
      <c r="G228" s="123"/>
    </row>
    <row r="229" spans="1:7" ht="18" customHeight="1">
      <c r="A229" s="123"/>
      <c r="B229" s="123"/>
      <c r="C229" s="123"/>
      <c r="D229" s="123"/>
      <c r="E229" s="123"/>
      <c r="F229" s="123"/>
      <c r="G229" s="123"/>
    </row>
    <row r="230" spans="1:7" ht="18" customHeight="1">
      <c r="A230" s="123"/>
      <c r="B230" s="123"/>
      <c r="C230" s="123"/>
      <c r="D230" s="123"/>
      <c r="E230" s="123"/>
      <c r="F230" s="123"/>
      <c r="G230" s="123"/>
    </row>
    <row r="231" spans="1:7" ht="18" customHeight="1">
      <c r="A231" s="123"/>
      <c r="B231" s="123"/>
      <c r="C231" s="123"/>
      <c r="D231" s="123"/>
      <c r="E231" s="123"/>
      <c r="F231" s="123"/>
      <c r="G231" s="123"/>
    </row>
    <row r="232" spans="1:7" ht="18" customHeight="1">
      <c r="A232" s="123"/>
      <c r="B232" s="123"/>
      <c r="C232" s="123"/>
      <c r="D232" s="123"/>
      <c r="E232" s="123"/>
      <c r="F232" s="123"/>
      <c r="G232" s="123"/>
    </row>
    <row r="233" spans="1:7" ht="18" customHeight="1">
      <c r="A233" s="123"/>
      <c r="B233" s="123"/>
      <c r="C233" s="123"/>
      <c r="D233" s="123"/>
      <c r="E233" s="123"/>
      <c r="F233" s="123"/>
      <c r="G233" s="123"/>
    </row>
    <row r="234" spans="1:7" ht="18" customHeight="1">
      <c r="A234" s="123"/>
      <c r="B234" s="123"/>
      <c r="C234" s="123"/>
      <c r="D234" s="123"/>
      <c r="E234" s="123"/>
      <c r="F234" s="123"/>
      <c r="G234" s="123"/>
    </row>
    <row r="235" spans="1:7" ht="18" customHeight="1">
      <c r="A235" s="123"/>
      <c r="B235" s="123"/>
      <c r="C235" s="123"/>
      <c r="D235" s="123"/>
      <c r="E235" s="123"/>
      <c r="F235" s="123"/>
      <c r="G235" s="123"/>
    </row>
    <row r="236" spans="1:7" ht="18" customHeight="1">
      <c r="A236" s="123"/>
      <c r="B236" s="123"/>
      <c r="C236" s="123"/>
      <c r="D236" s="123"/>
      <c r="E236" s="123"/>
      <c r="F236" s="123"/>
      <c r="G236" s="123"/>
    </row>
    <row r="237" spans="1:7" ht="18" customHeight="1">
      <c r="A237" s="123"/>
      <c r="B237" s="123"/>
      <c r="C237" s="123"/>
      <c r="D237" s="123"/>
      <c r="E237" s="123"/>
      <c r="F237" s="123"/>
      <c r="G237" s="123"/>
    </row>
    <row r="238" spans="1:7" ht="18" customHeight="1">
      <c r="A238" s="123"/>
      <c r="B238" s="123"/>
      <c r="C238" s="123"/>
      <c r="D238" s="123"/>
      <c r="E238" s="123"/>
      <c r="F238" s="123"/>
      <c r="G238" s="123"/>
    </row>
    <row r="239" spans="1:7" ht="18" customHeight="1">
      <c r="A239" s="123"/>
      <c r="B239" s="123"/>
      <c r="C239" s="123"/>
      <c r="D239" s="123"/>
      <c r="E239" s="123"/>
      <c r="F239" s="123"/>
      <c r="G239" s="123"/>
    </row>
    <row r="240" spans="1:7" ht="18" customHeight="1">
      <c r="A240" s="123"/>
      <c r="B240" s="123"/>
      <c r="C240" s="123"/>
      <c r="D240" s="123"/>
      <c r="E240" s="123"/>
      <c r="F240" s="123"/>
      <c r="G240" s="123"/>
    </row>
    <row r="241" spans="1:7" ht="18" customHeight="1">
      <c r="A241" s="123"/>
      <c r="B241" s="123"/>
      <c r="C241" s="123"/>
      <c r="D241" s="123"/>
      <c r="E241" s="123"/>
      <c r="F241" s="123"/>
      <c r="G241" s="123"/>
    </row>
    <row r="242" spans="1:7" ht="18" customHeight="1">
      <c r="A242" s="123"/>
      <c r="B242" s="123"/>
      <c r="C242" s="123"/>
      <c r="D242" s="123"/>
      <c r="E242" s="123"/>
      <c r="F242" s="123"/>
      <c r="G242" s="123"/>
    </row>
    <row r="243" spans="1:7" ht="18" customHeight="1">
      <c r="A243" s="123"/>
      <c r="B243" s="123"/>
      <c r="C243" s="123"/>
      <c r="D243" s="123"/>
      <c r="E243" s="123"/>
      <c r="F243" s="123"/>
      <c r="G243" s="123"/>
    </row>
    <row r="244" spans="1:7" ht="18" customHeight="1">
      <c r="A244" s="123"/>
      <c r="B244" s="123"/>
      <c r="C244" s="123"/>
      <c r="D244" s="123"/>
      <c r="E244" s="123"/>
      <c r="F244" s="123"/>
      <c r="G244" s="123"/>
    </row>
    <row r="245" spans="1:7" ht="18" customHeight="1">
      <c r="A245" s="123"/>
      <c r="B245" s="123"/>
      <c r="C245" s="123"/>
      <c r="D245" s="123"/>
      <c r="E245" s="123"/>
      <c r="F245" s="123"/>
      <c r="G245" s="123"/>
    </row>
    <row r="246" spans="1:7" ht="18" customHeight="1">
      <c r="A246" s="123"/>
      <c r="B246" s="123"/>
      <c r="C246" s="123"/>
      <c r="D246" s="123"/>
      <c r="E246" s="123"/>
      <c r="F246" s="123"/>
      <c r="G246" s="123"/>
    </row>
    <row r="247" spans="1:7" ht="18" customHeight="1">
      <c r="A247" s="123"/>
      <c r="B247" s="123"/>
      <c r="C247" s="123"/>
      <c r="D247" s="123"/>
      <c r="E247" s="123"/>
      <c r="F247" s="123"/>
      <c r="G247" s="123"/>
    </row>
    <row r="248" spans="1:7" ht="18" customHeight="1">
      <c r="A248" s="123"/>
      <c r="B248" s="123"/>
      <c r="C248" s="123"/>
      <c r="D248" s="123"/>
      <c r="E248" s="123"/>
      <c r="F248" s="123"/>
      <c r="G248" s="123"/>
    </row>
    <row r="249" spans="1:7" ht="18" customHeight="1">
      <c r="A249" s="123"/>
      <c r="B249" s="123"/>
      <c r="C249" s="123"/>
      <c r="D249" s="123"/>
      <c r="E249" s="123"/>
      <c r="F249" s="123"/>
      <c r="G249" s="123"/>
    </row>
    <row r="250" spans="1:7" ht="18" customHeight="1">
      <c r="A250" s="123"/>
      <c r="B250" s="123"/>
      <c r="C250" s="123"/>
      <c r="D250" s="123"/>
      <c r="E250" s="123"/>
      <c r="F250" s="123"/>
      <c r="G250" s="123"/>
    </row>
    <row r="251" spans="1:7" ht="18" customHeight="1">
      <c r="A251" s="123"/>
      <c r="B251" s="123"/>
      <c r="C251" s="123"/>
      <c r="D251" s="123"/>
      <c r="E251" s="123"/>
      <c r="F251" s="123"/>
      <c r="G251" s="123"/>
    </row>
    <row r="252" spans="1:7" ht="18" customHeight="1">
      <c r="A252" s="123"/>
      <c r="B252" s="123"/>
      <c r="C252" s="123"/>
      <c r="D252" s="123"/>
      <c r="E252" s="123"/>
      <c r="F252" s="123"/>
      <c r="G252" s="123"/>
    </row>
    <row r="253" spans="1:7" ht="18" customHeight="1">
      <c r="A253" s="123"/>
      <c r="B253" s="123"/>
      <c r="C253" s="123"/>
      <c r="D253" s="123"/>
      <c r="E253" s="123"/>
      <c r="F253" s="123"/>
      <c r="G253" s="123"/>
    </row>
    <row r="254" spans="1:7" ht="18" customHeight="1">
      <c r="A254" s="123"/>
      <c r="B254" s="123"/>
      <c r="C254" s="123"/>
      <c r="D254" s="123"/>
      <c r="E254" s="123"/>
      <c r="F254" s="123"/>
      <c r="G254" s="123"/>
    </row>
    <row r="255" spans="1:7" ht="18" customHeight="1">
      <c r="A255" s="123"/>
      <c r="B255" s="123"/>
      <c r="C255" s="123"/>
      <c r="D255" s="123"/>
      <c r="E255" s="123"/>
      <c r="F255" s="123"/>
      <c r="G255" s="123"/>
    </row>
    <row r="256" spans="1:7" ht="18" customHeight="1">
      <c r="A256" s="123"/>
      <c r="B256" s="123"/>
      <c r="C256" s="123"/>
      <c r="D256" s="123"/>
      <c r="E256" s="123"/>
      <c r="F256" s="123"/>
      <c r="G256" s="123"/>
    </row>
    <row r="257" spans="1:7" ht="18" customHeight="1">
      <c r="A257" s="123"/>
      <c r="B257" s="123"/>
      <c r="C257" s="123"/>
      <c r="D257" s="123"/>
      <c r="E257" s="123"/>
      <c r="F257" s="123"/>
      <c r="G257" s="123"/>
    </row>
    <row r="258" spans="1:7" ht="18" customHeight="1">
      <c r="A258" s="123"/>
      <c r="B258" s="123"/>
      <c r="C258" s="123"/>
      <c r="D258" s="123"/>
      <c r="E258" s="123"/>
      <c r="F258" s="123"/>
      <c r="G258" s="123"/>
    </row>
    <row r="259" spans="1:7" ht="18" customHeight="1">
      <c r="A259" s="123"/>
      <c r="B259" s="123"/>
      <c r="C259" s="123"/>
      <c r="D259" s="123"/>
      <c r="E259" s="123"/>
      <c r="F259" s="123"/>
      <c r="G259" s="123"/>
    </row>
    <row r="260" spans="1:7" ht="18" customHeight="1">
      <c r="A260" s="123"/>
      <c r="B260" s="123"/>
      <c r="C260" s="123"/>
      <c r="D260" s="123"/>
      <c r="E260" s="123"/>
      <c r="F260" s="123"/>
      <c r="G260" s="123"/>
    </row>
    <row r="261" spans="1:7" ht="18" customHeight="1">
      <c r="A261" s="123"/>
      <c r="B261" s="123"/>
      <c r="C261" s="123"/>
      <c r="D261" s="123"/>
      <c r="E261" s="123"/>
      <c r="F261" s="123"/>
      <c r="G261" s="123"/>
    </row>
    <row r="262" spans="1:7" ht="18" customHeight="1">
      <c r="A262" s="123"/>
      <c r="B262" s="123"/>
      <c r="C262" s="123"/>
      <c r="D262" s="123"/>
      <c r="E262" s="123"/>
      <c r="F262" s="123"/>
      <c r="G262" s="123"/>
    </row>
    <row r="263" spans="1:7" ht="18" customHeight="1">
      <c r="A263" s="123"/>
      <c r="B263" s="123"/>
      <c r="C263" s="123"/>
      <c r="D263" s="123"/>
      <c r="E263" s="123"/>
      <c r="F263" s="123"/>
      <c r="G263" s="123"/>
    </row>
    <row r="264" spans="1:7" ht="18" customHeight="1">
      <c r="A264" s="123"/>
      <c r="B264" s="123"/>
      <c r="C264" s="123"/>
      <c r="D264" s="123"/>
      <c r="E264" s="123"/>
      <c r="F264" s="123"/>
      <c r="G264" s="123"/>
    </row>
    <row r="265" spans="1:7" ht="18" customHeight="1">
      <c r="A265" s="123"/>
      <c r="B265" s="123"/>
      <c r="C265" s="123"/>
      <c r="D265" s="123"/>
      <c r="E265" s="123"/>
      <c r="F265" s="123"/>
      <c r="G265" s="123"/>
    </row>
    <row r="266" spans="1:7" ht="18" customHeight="1">
      <c r="A266" s="123"/>
      <c r="B266" s="123"/>
      <c r="C266" s="123"/>
      <c r="D266" s="123"/>
      <c r="E266" s="123"/>
      <c r="F266" s="123"/>
      <c r="G266" s="123"/>
    </row>
    <row r="267" spans="1:7" ht="18" customHeight="1">
      <c r="A267" s="123"/>
      <c r="B267" s="123"/>
      <c r="C267" s="123"/>
      <c r="D267" s="123"/>
      <c r="E267" s="123"/>
      <c r="F267" s="123"/>
      <c r="G267" s="123"/>
    </row>
    <row r="268" spans="1:7" ht="18" customHeight="1">
      <c r="A268" s="123"/>
      <c r="B268" s="123"/>
      <c r="C268" s="123"/>
      <c r="D268" s="123"/>
      <c r="E268" s="123"/>
      <c r="F268" s="123"/>
      <c r="G268" s="123"/>
    </row>
    <row r="269" spans="1:7" ht="18" customHeight="1">
      <c r="A269" s="123"/>
      <c r="B269" s="123"/>
      <c r="C269" s="123"/>
      <c r="D269" s="123"/>
      <c r="E269" s="123"/>
      <c r="F269" s="123"/>
      <c r="G269" s="123"/>
    </row>
    <row r="270" spans="1:7" ht="18" customHeight="1">
      <c r="A270" s="123"/>
      <c r="B270" s="123"/>
      <c r="C270" s="123"/>
      <c r="D270" s="123"/>
      <c r="E270" s="123"/>
      <c r="F270" s="123"/>
      <c r="G270" s="123"/>
    </row>
    <row r="271" spans="1:7" ht="18" customHeight="1">
      <c r="A271" s="123"/>
      <c r="B271" s="123"/>
      <c r="C271" s="123"/>
      <c r="D271" s="123"/>
      <c r="E271" s="123"/>
      <c r="F271" s="123"/>
      <c r="G271" s="123"/>
    </row>
    <row r="272" spans="1:7" ht="18" customHeight="1">
      <c r="A272" s="123"/>
      <c r="B272" s="123"/>
      <c r="C272" s="123"/>
      <c r="D272" s="123"/>
      <c r="E272" s="123"/>
      <c r="F272" s="123"/>
      <c r="G272" s="123"/>
    </row>
    <row r="273" spans="1:7" ht="18" customHeight="1">
      <c r="A273" s="123"/>
      <c r="B273" s="123"/>
      <c r="C273" s="123"/>
      <c r="D273" s="123"/>
      <c r="E273" s="123"/>
      <c r="F273" s="123"/>
      <c r="G273" s="123"/>
    </row>
    <row r="274" spans="1:7" ht="18" customHeight="1">
      <c r="A274" s="123"/>
      <c r="B274" s="123"/>
      <c r="C274" s="123"/>
      <c r="D274" s="123"/>
      <c r="E274" s="123"/>
      <c r="F274" s="123"/>
      <c r="G274" s="123"/>
    </row>
    <row r="275" spans="1:7" ht="18" customHeight="1">
      <c r="A275" s="123"/>
      <c r="B275" s="123"/>
      <c r="C275" s="123"/>
      <c r="D275" s="123"/>
      <c r="E275" s="123"/>
      <c r="F275" s="123"/>
      <c r="G275" s="123"/>
    </row>
    <row r="276" spans="1:7" ht="18" customHeight="1">
      <c r="A276" s="123"/>
      <c r="B276" s="123"/>
      <c r="C276" s="123"/>
      <c r="D276" s="123"/>
      <c r="E276" s="123"/>
      <c r="F276" s="123"/>
      <c r="G276" s="123"/>
    </row>
    <row r="277" spans="1:7" ht="18" customHeight="1">
      <c r="A277" s="123"/>
      <c r="B277" s="123"/>
      <c r="C277" s="123"/>
      <c r="D277" s="123"/>
      <c r="E277" s="123"/>
      <c r="F277" s="123"/>
      <c r="G277" s="123"/>
    </row>
    <row r="278" spans="1:7" ht="18" customHeight="1">
      <c r="A278" s="123"/>
      <c r="B278" s="123"/>
      <c r="C278" s="123"/>
      <c r="D278" s="123"/>
      <c r="E278" s="123"/>
      <c r="F278" s="123"/>
      <c r="G278" s="123"/>
    </row>
    <row r="279" spans="1:7" ht="18" customHeight="1">
      <c r="A279" s="123"/>
      <c r="B279" s="123"/>
      <c r="C279" s="123"/>
      <c r="D279" s="123"/>
      <c r="E279" s="123"/>
      <c r="F279" s="123"/>
      <c r="G279" s="123"/>
    </row>
    <row r="280" spans="1:7" ht="18" customHeight="1">
      <c r="A280" s="123"/>
      <c r="B280" s="123"/>
      <c r="C280" s="123"/>
      <c r="D280" s="123"/>
      <c r="E280" s="123"/>
      <c r="F280" s="123"/>
      <c r="G280" s="123"/>
    </row>
    <row r="281" spans="1:7" ht="18" customHeight="1">
      <c r="A281" s="123"/>
      <c r="B281" s="123"/>
      <c r="C281" s="123"/>
      <c r="D281" s="123"/>
      <c r="E281" s="123"/>
      <c r="F281" s="123"/>
      <c r="G281" s="123"/>
    </row>
    <row r="282" spans="1:7" ht="18" customHeight="1">
      <c r="A282" s="123"/>
      <c r="B282" s="123"/>
      <c r="C282" s="123"/>
      <c r="D282" s="123"/>
      <c r="E282" s="123"/>
      <c r="F282" s="123"/>
      <c r="G282" s="123"/>
    </row>
    <row r="283" spans="1:7" ht="18" customHeight="1">
      <c r="A283" s="123"/>
      <c r="B283" s="123"/>
      <c r="C283" s="123"/>
      <c r="D283" s="123"/>
      <c r="E283" s="123"/>
      <c r="F283" s="123"/>
      <c r="G283" s="123"/>
    </row>
    <row r="284" spans="1:7" ht="18" customHeight="1">
      <c r="A284" s="123"/>
      <c r="B284" s="123"/>
      <c r="C284" s="123"/>
      <c r="D284" s="123"/>
      <c r="E284" s="123"/>
      <c r="F284" s="123"/>
      <c r="G284" s="123"/>
    </row>
    <row r="285" spans="1:7" ht="18" customHeight="1">
      <c r="A285" s="123"/>
      <c r="B285" s="123"/>
      <c r="C285" s="123"/>
      <c r="D285" s="123"/>
      <c r="E285" s="123"/>
      <c r="F285" s="123"/>
      <c r="G285" s="123"/>
    </row>
    <row r="286" spans="1:7" ht="18" customHeight="1">
      <c r="A286" s="123"/>
      <c r="B286" s="123"/>
      <c r="C286" s="123"/>
      <c r="D286" s="123"/>
      <c r="E286" s="123"/>
      <c r="F286" s="123"/>
      <c r="G286" s="123"/>
    </row>
    <row r="287" spans="1:7" ht="18" customHeight="1">
      <c r="A287" s="123"/>
      <c r="B287" s="123"/>
      <c r="C287" s="123"/>
      <c r="D287" s="123"/>
      <c r="E287" s="123"/>
      <c r="F287" s="123"/>
      <c r="G287" s="123"/>
    </row>
    <row r="288" spans="1:7" ht="18" customHeight="1">
      <c r="A288" s="123"/>
      <c r="B288" s="123"/>
      <c r="C288" s="123"/>
      <c r="D288" s="123"/>
      <c r="E288" s="123"/>
      <c r="F288" s="123"/>
      <c r="G288" s="123"/>
    </row>
    <row r="289" spans="1:7" ht="18" customHeight="1">
      <c r="A289" s="123"/>
      <c r="B289" s="123"/>
      <c r="C289" s="123"/>
      <c r="D289" s="123"/>
      <c r="E289" s="123"/>
      <c r="F289" s="123"/>
      <c r="G289" s="123"/>
    </row>
    <row r="290" spans="1:7" ht="18" customHeight="1">
      <c r="A290" s="123"/>
      <c r="B290" s="123"/>
      <c r="C290" s="123"/>
      <c r="D290" s="123"/>
      <c r="E290" s="123"/>
      <c r="F290" s="123"/>
      <c r="G290" s="123"/>
    </row>
    <row r="291" spans="1:7" ht="18" customHeight="1">
      <c r="A291" s="123"/>
      <c r="B291" s="123"/>
      <c r="C291" s="123"/>
      <c r="D291" s="123"/>
      <c r="E291" s="123"/>
      <c r="F291" s="123"/>
      <c r="G291" s="123"/>
    </row>
    <row r="292" spans="1:7" ht="18" customHeight="1">
      <c r="A292" s="123"/>
      <c r="B292" s="123"/>
      <c r="C292" s="123"/>
      <c r="D292" s="123"/>
      <c r="E292" s="123"/>
      <c r="F292" s="123"/>
      <c r="G292" s="123"/>
    </row>
    <row r="293" spans="1:7" ht="18" customHeight="1">
      <c r="A293" s="123"/>
      <c r="B293" s="123"/>
      <c r="C293" s="123"/>
      <c r="D293" s="123"/>
      <c r="E293" s="123"/>
      <c r="F293" s="123"/>
      <c r="G293" s="123"/>
    </row>
    <row r="294" spans="1:7" ht="18" customHeight="1">
      <c r="A294" s="123"/>
      <c r="B294" s="123"/>
      <c r="C294" s="123"/>
      <c r="D294" s="123"/>
      <c r="E294" s="123"/>
      <c r="F294" s="123"/>
      <c r="G294" s="123"/>
    </row>
    <row r="295" spans="1:7" ht="18" customHeight="1">
      <c r="A295" s="123"/>
      <c r="B295" s="123"/>
      <c r="C295" s="123"/>
      <c r="D295" s="123"/>
      <c r="E295" s="123"/>
      <c r="F295" s="123"/>
      <c r="G295" s="123"/>
    </row>
    <row r="296" spans="1:7" ht="18" customHeight="1">
      <c r="A296" s="123"/>
      <c r="B296" s="123"/>
      <c r="C296" s="123"/>
      <c r="D296" s="123"/>
      <c r="E296" s="123"/>
      <c r="F296" s="123"/>
      <c r="G296" s="123"/>
    </row>
    <row r="297" spans="1:7" ht="18" customHeight="1">
      <c r="A297" s="123"/>
      <c r="B297" s="123"/>
      <c r="C297" s="123"/>
      <c r="D297" s="123"/>
      <c r="E297" s="123"/>
      <c r="F297" s="123"/>
      <c r="G297" s="123"/>
    </row>
    <row r="298" spans="1:7" ht="18" customHeight="1">
      <c r="A298" s="123"/>
      <c r="B298" s="123"/>
      <c r="C298" s="123"/>
      <c r="D298" s="123"/>
      <c r="E298" s="123"/>
      <c r="F298" s="123"/>
      <c r="G298" s="123"/>
    </row>
    <row r="299" spans="1:7" ht="18" customHeight="1">
      <c r="A299" s="123"/>
      <c r="B299" s="123"/>
      <c r="C299" s="123"/>
      <c r="D299" s="123"/>
      <c r="E299" s="123"/>
      <c r="F299" s="123"/>
      <c r="G299" s="123"/>
    </row>
    <row r="300" spans="1:7" ht="18" customHeight="1">
      <c r="A300" s="123"/>
      <c r="B300" s="123"/>
      <c r="C300" s="123"/>
      <c r="D300" s="123"/>
      <c r="E300" s="123"/>
      <c r="F300" s="123"/>
      <c r="G300" s="123"/>
    </row>
    <row r="301" spans="1:7" ht="18" customHeight="1">
      <c r="A301" s="123"/>
      <c r="B301" s="123"/>
      <c r="C301" s="123"/>
      <c r="D301" s="123"/>
      <c r="E301" s="123"/>
      <c r="F301" s="123"/>
      <c r="G301" s="123"/>
    </row>
    <row r="302" spans="1:7" ht="18" customHeight="1">
      <c r="A302" s="123"/>
      <c r="B302" s="123"/>
      <c r="C302" s="123"/>
      <c r="D302" s="123"/>
      <c r="E302" s="123"/>
      <c r="F302" s="123"/>
      <c r="G302" s="123"/>
    </row>
    <row r="303" spans="1:7" ht="18" customHeight="1">
      <c r="A303" s="123"/>
      <c r="B303" s="123"/>
      <c r="C303" s="123"/>
      <c r="D303" s="123"/>
      <c r="E303" s="123"/>
      <c r="F303" s="123"/>
      <c r="G303" s="123"/>
    </row>
    <row r="304" spans="1:7" ht="18" customHeight="1">
      <c r="A304" s="123"/>
      <c r="B304" s="123"/>
      <c r="C304" s="123"/>
      <c r="D304" s="123"/>
      <c r="E304" s="123"/>
      <c r="F304" s="123"/>
      <c r="G304" s="123"/>
    </row>
    <row r="305" spans="1:7" ht="18" customHeight="1">
      <c r="A305" s="123"/>
      <c r="B305" s="123"/>
      <c r="C305" s="123"/>
      <c r="D305" s="123"/>
      <c r="E305" s="123"/>
      <c r="F305" s="123"/>
      <c r="G305" s="123"/>
    </row>
    <row r="306" spans="1:7" ht="18" customHeight="1">
      <c r="A306" s="123"/>
      <c r="B306" s="123"/>
      <c r="C306" s="123"/>
      <c r="D306" s="123"/>
      <c r="E306" s="123"/>
      <c r="F306" s="123"/>
      <c r="G306" s="123"/>
    </row>
    <row r="307" spans="1:7" ht="18" customHeight="1">
      <c r="A307" s="123"/>
      <c r="B307" s="123"/>
      <c r="C307" s="123"/>
      <c r="D307" s="123"/>
      <c r="E307" s="123"/>
      <c r="F307" s="123"/>
      <c r="G307" s="123"/>
    </row>
    <row r="308" spans="1:7" ht="18" customHeight="1">
      <c r="A308" s="123"/>
      <c r="B308" s="123"/>
      <c r="C308" s="123"/>
      <c r="D308" s="123"/>
      <c r="E308" s="123"/>
      <c r="F308" s="123"/>
      <c r="G308" s="123"/>
    </row>
    <row r="309" spans="1:7" ht="18" customHeight="1">
      <c r="A309" s="123"/>
      <c r="B309" s="123"/>
      <c r="C309" s="123"/>
      <c r="D309" s="123"/>
      <c r="E309" s="123"/>
      <c r="F309" s="123"/>
      <c r="G309" s="123"/>
    </row>
    <row r="310" spans="1:7" ht="18" customHeight="1">
      <c r="A310" s="123"/>
      <c r="B310" s="123"/>
      <c r="C310" s="123"/>
      <c r="D310" s="123"/>
      <c r="E310" s="123"/>
      <c r="F310" s="123"/>
      <c r="G310" s="123"/>
    </row>
    <row r="311" spans="1:7" ht="18" customHeight="1">
      <c r="A311" s="123"/>
      <c r="B311" s="123"/>
      <c r="C311" s="123"/>
      <c r="D311" s="123"/>
      <c r="E311" s="123"/>
      <c r="F311" s="123"/>
      <c r="G311" s="123"/>
    </row>
    <row r="312" spans="1:7" ht="18" customHeight="1">
      <c r="A312" s="123"/>
      <c r="B312" s="123"/>
      <c r="C312" s="123"/>
      <c r="D312" s="123"/>
      <c r="E312" s="123"/>
      <c r="F312" s="123"/>
      <c r="G312" s="123"/>
    </row>
    <row r="313" spans="1:7" ht="18" customHeight="1">
      <c r="A313" s="123"/>
      <c r="B313" s="123"/>
      <c r="C313" s="123"/>
      <c r="D313" s="123"/>
      <c r="E313" s="123"/>
      <c r="F313" s="123"/>
      <c r="G313" s="123"/>
    </row>
    <row r="314" spans="1:7" ht="18" customHeight="1">
      <c r="A314" s="123"/>
      <c r="B314" s="123"/>
      <c r="C314" s="123"/>
      <c r="D314" s="123"/>
      <c r="E314" s="123"/>
      <c r="F314" s="123"/>
      <c r="G314" s="123"/>
    </row>
    <row r="315" spans="1:7" ht="18" customHeight="1">
      <c r="A315" s="123"/>
      <c r="B315" s="123"/>
      <c r="C315" s="123"/>
      <c r="D315" s="123"/>
      <c r="E315" s="123"/>
      <c r="F315" s="123"/>
      <c r="G315" s="123"/>
    </row>
    <row r="316" spans="1:7" ht="18" customHeight="1">
      <c r="A316" s="123"/>
      <c r="B316" s="123"/>
      <c r="C316" s="123"/>
      <c r="D316" s="123"/>
      <c r="E316" s="123"/>
      <c r="F316" s="123"/>
      <c r="G316" s="123"/>
    </row>
    <row r="317" spans="1:7" ht="18" customHeight="1">
      <c r="A317" s="123"/>
      <c r="B317" s="123"/>
      <c r="C317" s="123"/>
      <c r="D317" s="123"/>
      <c r="E317" s="123"/>
      <c r="F317" s="123"/>
      <c r="G317" s="123"/>
    </row>
    <row r="318" spans="1:7" ht="18" customHeight="1">
      <c r="A318" s="123"/>
      <c r="B318" s="123"/>
      <c r="C318" s="123"/>
      <c r="D318" s="123"/>
      <c r="E318" s="123"/>
      <c r="F318" s="123"/>
      <c r="G318" s="123"/>
    </row>
    <row r="319" spans="1:7" ht="18" customHeight="1">
      <c r="A319" s="123"/>
      <c r="B319" s="123"/>
      <c r="C319" s="123"/>
      <c r="D319" s="123"/>
      <c r="E319" s="123"/>
      <c r="F319" s="123"/>
      <c r="G319" s="123"/>
    </row>
    <row r="320" spans="1:7" ht="18" customHeight="1">
      <c r="A320" s="123"/>
      <c r="B320" s="123"/>
      <c r="C320" s="123"/>
      <c r="D320" s="123"/>
      <c r="E320" s="123"/>
      <c r="F320" s="123"/>
      <c r="G320" s="123"/>
    </row>
    <row r="321" spans="1:7" ht="18" customHeight="1">
      <c r="A321" s="123"/>
      <c r="B321" s="123"/>
      <c r="C321" s="123"/>
      <c r="D321" s="123"/>
      <c r="E321" s="123"/>
      <c r="F321" s="123"/>
      <c r="G321" s="123"/>
    </row>
    <row r="322" spans="1:7" ht="18" customHeight="1">
      <c r="A322" s="123"/>
      <c r="B322" s="123"/>
      <c r="C322" s="123"/>
      <c r="D322" s="123"/>
      <c r="E322" s="123"/>
      <c r="F322" s="123"/>
      <c r="G322" s="123"/>
    </row>
    <row r="323" spans="1:7" ht="18" customHeight="1">
      <c r="A323" s="123"/>
      <c r="B323" s="123"/>
      <c r="C323" s="123"/>
      <c r="D323" s="123"/>
      <c r="E323" s="123"/>
      <c r="F323" s="123"/>
      <c r="G323" s="123"/>
    </row>
    <row r="324" spans="1:7" ht="18" customHeight="1">
      <c r="A324" s="123"/>
      <c r="B324" s="123"/>
      <c r="C324" s="123"/>
      <c r="D324" s="123"/>
      <c r="E324" s="123"/>
      <c r="F324" s="123"/>
      <c r="G324" s="123"/>
    </row>
    <row r="325" spans="1:7" ht="18" customHeight="1">
      <c r="A325" s="123"/>
      <c r="B325" s="123"/>
      <c r="C325" s="123"/>
      <c r="D325" s="123"/>
      <c r="E325" s="123"/>
      <c r="F325" s="123"/>
      <c r="G325" s="123"/>
    </row>
    <row r="326" spans="1:7" ht="18" customHeight="1">
      <c r="A326" s="123"/>
      <c r="B326" s="123"/>
      <c r="C326" s="123"/>
      <c r="D326" s="123"/>
      <c r="E326" s="123"/>
      <c r="F326" s="123"/>
      <c r="G326" s="123"/>
    </row>
    <row r="327" spans="1:7" ht="18" customHeight="1">
      <c r="A327" s="123"/>
      <c r="B327" s="123"/>
      <c r="C327" s="123"/>
      <c r="D327" s="123"/>
      <c r="E327" s="123"/>
      <c r="F327" s="123"/>
      <c r="G327" s="123"/>
    </row>
    <row r="328" spans="1:7" ht="18" customHeight="1">
      <c r="A328" s="123"/>
      <c r="B328" s="123"/>
      <c r="C328" s="123"/>
      <c r="D328" s="123"/>
      <c r="E328" s="123"/>
      <c r="F328" s="123"/>
      <c r="G328" s="123"/>
    </row>
    <row r="329" spans="1:7" ht="18" customHeight="1">
      <c r="A329" s="123"/>
      <c r="B329" s="123"/>
      <c r="C329" s="123"/>
      <c r="D329" s="123"/>
      <c r="E329" s="123"/>
      <c r="F329" s="123"/>
      <c r="G329" s="123"/>
    </row>
    <row r="330" spans="1:7" ht="18" customHeight="1">
      <c r="A330" s="123"/>
      <c r="B330" s="123"/>
      <c r="C330" s="123"/>
      <c r="D330" s="123"/>
      <c r="E330" s="123"/>
      <c r="F330" s="123"/>
      <c r="G330" s="123"/>
    </row>
    <row r="331" spans="1:7" ht="18" customHeight="1">
      <c r="A331" s="123"/>
      <c r="B331" s="123"/>
      <c r="C331" s="123"/>
      <c r="D331" s="123"/>
      <c r="E331" s="123"/>
      <c r="F331" s="123"/>
      <c r="G331" s="123"/>
    </row>
    <row r="332" spans="1:7" ht="18" customHeight="1">
      <c r="A332" s="123"/>
      <c r="B332" s="123"/>
      <c r="C332" s="123"/>
      <c r="D332" s="123"/>
      <c r="E332" s="123"/>
      <c r="F332" s="123"/>
      <c r="G332" s="123"/>
    </row>
    <row r="333" spans="1:7" ht="18" customHeight="1">
      <c r="A333" s="123"/>
      <c r="B333" s="123"/>
      <c r="C333" s="123"/>
      <c r="D333" s="123"/>
      <c r="E333" s="123"/>
      <c r="F333" s="123"/>
      <c r="G333" s="123"/>
    </row>
    <row r="334" spans="1:7" ht="18" customHeight="1">
      <c r="A334" s="123"/>
      <c r="B334" s="123"/>
      <c r="C334" s="123"/>
      <c r="D334" s="123"/>
      <c r="E334" s="123"/>
      <c r="F334" s="123"/>
      <c r="G334" s="123"/>
    </row>
    <row r="335" spans="1:7" ht="18" customHeight="1">
      <c r="A335" s="123"/>
      <c r="B335" s="123"/>
      <c r="C335" s="123"/>
      <c r="D335" s="123"/>
      <c r="E335" s="123"/>
      <c r="F335" s="123"/>
      <c r="G335" s="123"/>
    </row>
    <row r="336" spans="1:7" ht="18" customHeight="1">
      <c r="A336" s="123"/>
      <c r="B336" s="123"/>
      <c r="C336" s="123"/>
      <c r="D336" s="123"/>
      <c r="E336" s="123"/>
      <c r="F336" s="123"/>
      <c r="G336" s="123"/>
    </row>
    <row r="337" spans="1:7" ht="18" customHeight="1">
      <c r="A337" s="123"/>
      <c r="B337" s="123"/>
      <c r="C337" s="123"/>
      <c r="D337" s="123"/>
      <c r="E337" s="123"/>
      <c r="F337" s="123"/>
      <c r="G337" s="123"/>
    </row>
    <row r="338" spans="1:7" ht="18" customHeight="1">
      <c r="A338" s="123"/>
      <c r="B338" s="123"/>
      <c r="C338" s="123"/>
      <c r="D338" s="123"/>
      <c r="E338" s="123"/>
      <c r="F338" s="123"/>
      <c r="G338" s="123"/>
    </row>
    <row r="339" spans="1:7" ht="18" customHeight="1">
      <c r="A339" s="123"/>
      <c r="B339" s="123"/>
      <c r="C339" s="123"/>
      <c r="D339" s="123"/>
      <c r="E339" s="123"/>
      <c r="F339" s="123"/>
      <c r="G339" s="123"/>
    </row>
    <row r="340" spans="1:7" ht="18" customHeight="1">
      <c r="A340" s="123"/>
      <c r="B340" s="123"/>
      <c r="C340" s="123"/>
      <c r="D340" s="123"/>
      <c r="E340" s="123"/>
      <c r="F340" s="123"/>
      <c r="G340" s="123"/>
    </row>
    <row r="341" spans="1:7" ht="18" customHeight="1">
      <c r="A341" s="123"/>
      <c r="B341" s="123"/>
      <c r="C341" s="123"/>
      <c r="D341" s="123"/>
      <c r="E341" s="123"/>
      <c r="F341" s="123"/>
      <c r="G341" s="123"/>
    </row>
    <row r="342" spans="1:7" ht="18" customHeight="1">
      <c r="A342" s="123"/>
      <c r="B342" s="123"/>
      <c r="C342" s="123"/>
      <c r="D342" s="123"/>
      <c r="E342" s="123"/>
      <c r="F342" s="123"/>
      <c r="G342" s="123"/>
    </row>
    <row r="343" spans="1:7" ht="18" customHeight="1">
      <c r="A343" s="123"/>
      <c r="B343" s="123"/>
      <c r="C343" s="123"/>
      <c r="D343" s="123"/>
      <c r="E343" s="123"/>
      <c r="F343" s="123"/>
      <c r="G343" s="123"/>
    </row>
    <row r="344" spans="1:7" ht="18" customHeight="1">
      <c r="A344" s="123"/>
      <c r="B344" s="123"/>
      <c r="C344" s="123"/>
      <c r="D344" s="123"/>
      <c r="E344" s="123"/>
      <c r="F344" s="123"/>
      <c r="G344" s="123"/>
    </row>
    <row r="345" spans="1:7" ht="18" customHeight="1">
      <c r="A345" s="123"/>
      <c r="B345" s="123"/>
      <c r="C345" s="123"/>
      <c r="D345" s="123"/>
      <c r="E345" s="123"/>
      <c r="F345" s="123"/>
      <c r="G345" s="123"/>
    </row>
    <row r="346" spans="1:7" ht="18" customHeight="1">
      <c r="A346" s="123"/>
      <c r="B346" s="123"/>
      <c r="C346" s="123"/>
      <c r="D346" s="123"/>
      <c r="E346" s="123"/>
      <c r="F346" s="123"/>
      <c r="G346" s="123"/>
    </row>
    <row r="347" spans="1:7" ht="18" customHeight="1">
      <c r="A347" s="123"/>
      <c r="B347" s="123"/>
      <c r="C347" s="123"/>
      <c r="D347" s="123"/>
      <c r="E347" s="123"/>
      <c r="F347" s="123"/>
      <c r="G347" s="123"/>
    </row>
    <row r="348" spans="1:7" ht="18" customHeight="1">
      <c r="A348" s="123"/>
      <c r="B348" s="123"/>
      <c r="C348" s="123"/>
      <c r="D348" s="123"/>
      <c r="E348" s="123"/>
      <c r="F348" s="123"/>
      <c r="G348" s="123"/>
    </row>
    <row r="349" spans="1:7" ht="18" customHeight="1">
      <c r="A349" s="123"/>
      <c r="B349" s="123"/>
      <c r="C349" s="123"/>
      <c r="D349" s="123"/>
      <c r="E349" s="123"/>
      <c r="F349" s="123"/>
      <c r="G349" s="123"/>
    </row>
    <row r="350" spans="1:7" ht="18" customHeight="1">
      <c r="A350" s="123"/>
      <c r="B350" s="123"/>
      <c r="C350" s="123"/>
      <c r="D350" s="123"/>
      <c r="E350" s="123"/>
      <c r="F350" s="123"/>
      <c r="G350" s="123"/>
    </row>
    <row r="351" spans="1:7" ht="18" customHeight="1">
      <c r="A351" s="123"/>
      <c r="B351" s="123"/>
      <c r="C351" s="123"/>
      <c r="D351" s="123"/>
      <c r="E351" s="123"/>
      <c r="F351" s="123"/>
      <c r="G351" s="123"/>
    </row>
    <row r="352" spans="1:7" ht="18" customHeight="1">
      <c r="A352" s="123"/>
      <c r="B352" s="123"/>
      <c r="C352" s="123"/>
      <c r="D352" s="123"/>
      <c r="E352" s="123"/>
      <c r="F352" s="123"/>
      <c r="G352" s="123"/>
    </row>
    <row r="353" spans="1:7" ht="18" customHeight="1">
      <c r="A353" s="123"/>
      <c r="B353" s="123"/>
      <c r="C353" s="123"/>
      <c r="D353" s="123"/>
      <c r="E353" s="123"/>
      <c r="F353" s="123"/>
      <c r="G353" s="123"/>
    </row>
    <row r="354" spans="1:7" ht="18" customHeight="1">
      <c r="A354" s="123"/>
      <c r="B354" s="123"/>
      <c r="C354" s="123"/>
      <c r="D354" s="123"/>
      <c r="E354" s="123"/>
      <c r="F354" s="123"/>
      <c r="G354" s="123"/>
    </row>
    <row r="355" spans="1:7" ht="18" customHeight="1">
      <c r="A355" s="123"/>
      <c r="B355" s="123"/>
      <c r="C355" s="123"/>
      <c r="D355" s="123"/>
      <c r="E355" s="123"/>
      <c r="F355" s="123"/>
      <c r="G355" s="123"/>
    </row>
    <row r="356" spans="1:7" ht="18" customHeight="1">
      <c r="A356" s="123"/>
      <c r="B356" s="123"/>
      <c r="C356" s="123"/>
      <c r="D356" s="123"/>
      <c r="E356" s="123"/>
      <c r="F356" s="123"/>
      <c r="G356" s="123"/>
    </row>
    <row r="357" spans="1:7" ht="18" customHeight="1">
      <c r="A357" s="123"/>
      <c r="B357" s="123"/>
      <c r="C357" s="123"/>
      <c r="D357" s="123"/>
      <c r="E357" s="123"/>
      <c r="F357" s="123"/>
      <c r="G357" s="123"/>
    </row>
    <row r="358" spans="1:7" ht="18" customHeight="1">
      <c r="A358" s="123"/>
      <c r="B358" s="123"/>
      <c r="C358" s="123"/>
      <c r="D358" s="123"/>
      <c r="E358" s="123"/>
      <c r="F358" s="123"/>
      <c r="G358" s="123"/>
    </row>
    <row r="359" spans="1:7" ht="18" customHeight="1">
      <c r="A359" s="123"/>
      <c r="B359" s="123"/>
      <c r="C359" s="123"/>
      <c r="D359" s="123"/>
      <c r="E359" s="123"/>
      <c r="F359" s="123"/>
      <c r="G359" s="123"/>
    </row>
    <row r="360" spans="1:7" ht="18" customHeight="1">
      <c r="A360" s="123"/>
      <c r="B360" s="123"/>
      <c r="C360" s="123"/>
      <c r="D360" s="123"/>
      <c r="E360" s="123"/>
      <c r="F360" s="123"/>
      <c r="G360" s="123"/>
    </row>
    <row r="361" spans="1:7" ht="18" customHeight="1">
      <c r="A361" s="123"/>
      <c r="B361" s="123"/>
      <c r="C361" s="123"/>
      <c r="D361" s="123"/>
      <c r="E361" s="123"/>
      <c r="F361" s="123"/>
      <c r="G361" s="123"/>
    </row>
    <row r="362" spans="1:7" ht="18" customHeight="1">
      <c r="A362" s="123"/>
      <c r="B362" s="123"/>
      <c r="C362" s="123"/>
      <c r="D362" s="123"/>
      <c r="E362" s="123"/>
      <c r="F362" s="123"/>
      <c r="G362" s="123"/>
    </row>
    <row r="363" spans="1:7" ht="18" customHeight="1">
      <c r="A363" s="123"/>
      <c r="B363" s="123"/>
      <c r="C363" s="123"/>
      <c r="D363" s="123"/>
      <c r="E363" s="123"/>
      <c r="F363" s="123"/>
      <c r="G363" s="123"/>
    </row>
    <row r="364" spans="1:7" ht="18" customHeight="1">
      <c r="A364" s="123"/>
      <c r="B364" s="123"/>
      <c r="C364" s="123"/>
      <c r="D364" s="123"/>
      <c r="E364" s="123"/>
      <c r="F364" s="123"/>
      <c r="G364" s="123"/>
    </row>
    <row r="365" spans="1:7" ht="18" customHeight="1">
      <c r="A365" s="123"/>
      <c r="B365" s="123"/>
      <c r="C365" s="123"/>
      <c r="D365" s="123"/>
      <c r="E365" s="123"/>
      <c r="F365" s="123"/>
      <c r="G365" s="123"/>
    </row>
    <row r="366" spans="1:7" ht="18" customHeight="1">
      <c r="A366" s="123"/>
      <c r="B366" s="123"/>
      <c r="C366" s="123"/>
      <c r="D366" s="123"/>
      <c r="E366" s="123"/>
      <c r="F366" s="123"/>
      <c r="G366" s="123"/>
    </row>
    <row r="367" spans="1:7" ht="18" customHeight="1">
      <c r="A367" s="123"/>
      <c r="B367" s="123"/>
      <c r="C367" s="123"/>
      <c r="D367" s="123"/>
      <c r="E367" s="123"/>
      <c r="F367" s="123"/>
      <c r="G367" s="123"/>
    </row>
    <row r="368" spans="1:7" ht="18" customHeight="1">
      <c r="A368" s="123"/>
      <c r="B368" s="123"/>
      <c r="C368" s="123"/>
      <c r="D368" s="123"/>
      <c r="E368" s="123"/>
      <c r="F368" s="123"/>
      <c r="G368" s="123"/>
    </row>
    <row r="369" spans="1:7" ht="18" customHeight="1">
      <c r="A369" s="123"/>
      <c r="B369" s="123"/>
      <c r="C369" s="123"/>
      <c r="D369" s="123"/>
      <c r="E369" s="123"/>
      <c r="F369" s="123"/>
      <c r="G369" s="123"/>
    </row>
    <row r="370" spans="1:7" ht="18" customHeight="1">
      <c r="A370" s="123"/>
      <c r="B370" s="123"/>
      <c r="C370" s="123"/>
      <c r="D370" s="123"/>
      <c r="E370" s="123"/>
      <c r="F370" s="123"/>
      <c r="G370" s="123"/>
    </row>
    <row r="371" spans="1:7" ht="18" customHeight="1">
      <c r="A371" s="123"/>
      <c r="B371" s="123"/>
      <c r="C371" s="123"/>
      <c r="D371" s="123"/>
      <c r="E371" s="123"/>
      <c r="F371" s="123"/>
      <c r="G371" s="123"/>
    </row>
    <row r="372" spans="1:7" ht="18" customHeight="1">
      <c r="A372" s="123"/>
      <c r="B372" s="123"/>
      <c r="C372" s="123"/>
      <c r="D372" s="123"/>
      <c r="E372" s="123"/>
      <c r="F372" s="123"/>
      <c r="G372" s="123"/>
    </row>
    <row r="373" spans="1:7" ht="18" customHeight="1">
      <c r="A373" s="123"/>
      <c r="B373" s="123"/>
      <c r="C373" s="123"/>
      <c r="D373" s="123"/>
      <c r="E373" s="123"/>
      <c r="F373" s="123"/>
      <c r="G373" s="123"/>
    </row>
    <row r="374" spans="1:7" ht="18" customHeight="1">
      <c r="A374" s="123"/>
      <c r="B374" s="123"/>
      <c r="C374" s="123"/>
      <c r="D374" s="123"/>
      <c r="E374" s="123"/>
      <c r="F374" s="123"/>
      <c r="G374" s="123"/>
    </row>
    <row r="375" spans="1:7" ht="18" customHeight="1">
      <c r="A375" s="123"/>
      <c r="B375" s="123"/>
      <c r="C375" s="123"/>
      <c r="D375" s="123"/>
      <c r="E375" s="123"/>
      <c r="F375" s="123"/>
      <c r="G375" s="123"/>
    </row>
    <row r="376" spans="1:7" ht="18" customHeight="1">
      <c r="A376" s="123"/>
      <c r="B376" s="123"/>
      <c r="C376" s="123"/>
      <c r="D376" s="123"/>
      <c r="E376" s="123"/>
      <c r="F376" s="123"/>
      <c r="G376" s="123"/>
    </row>
    <row r="377" spans="1:7" ht="18" customHeight="1">
      <c r="A377" s="123"/>
      <c r="B377" s="123"/>
      <c r="C377" s="123"/>
      <c r="D377" s="123"/>
      <c r="E377" s="123"/>
      <c r="F377" s="123"/>
      <c r="G377" s="123"/>
    </row>
    <row r="378" spans="1:7" ht="18" customHeight="1">
      <c r="A378" s="123"/>
      <c r="B378" s="123"/>
      <c r="C378" s="123"/>
      <c r="D378" s="123"/>
      <c r="E378" s="123"/>
      <c r="F378" s="123"/>
      <c r="G378" s="123"/>
    </row>
    <row r="379" spans="1:7" ht="18" customHeight="1">
      <c r="A379" s="123"/>
      <c r="B379" s="123"/>
      <c r="C379" s="123"/>
      <c r="D379" s="123"/>
      <c r="E379" s="123"/>
      <c r="F379" s="123"/>
      <c r="G379" s="123"/>
    </row>
    <row r="380" spans="1:7" ht="18" customHeight="1">
      <c r="A380" s="123"/>
      <c r="B380" s="123"/>
      <c r="C380" s="123"/>
      <c r="D380" s="123"/>
      <c r="E380" s="123"/>
      <c r="F380" s="123"/>
      <c r="G380" s="123"/>
    </row>
    <row r="381" spans="1:7" ht="18" customHeight="1">
      <c r="A381" s="123"/>
      <c r="B381" s="123"/>
      <c r="C381" s="123"/>
      <c r="D381" s="123"/>
      <c r="E381" s="123"/>
      <c r="F381" s="123"/>
      <c r="G381" s="123"/>
    </row>
    <row r="382" spans="1:7" ht="18" customHeight="1">
      <c r="A382" s="123"/>
      <c r="B382" s="123"/>
      <c r="C382" s="123"/>
      <c r="D382" s="123"/>
      <c r="E382" s="123"/>
      <c r="F382" s="123"/>
      <c r="G382" s="123"/>
    </row>
    <row r="383" spans="1:7" ht="18" customHeight="1">
      <c r="A383" s="123"/>
      <c r="B383" s="123"/>
      <c r="C383" s="123"/>
      <c r="D383" s="123"/>
      <c r="E383" s="123"/>
      <c r="F383" s="123"/>
      <c r="G383" s="123"/>
    </row>
    <row r="384" spans="1:7" ht="18" customHeight="1">
      <c r="A384" s="123"/>
      <c r="B384" s="123"/>
      <c r="C384" s="123"/>
      <c r="D384" s="123"/>
      <c r="E384" s="123"/>
      <c r="F384" s="123"/>
      <c r="G384" s="123"/>
    </row>
    <row r="385" spans="1:7" ht="18" customHeight="1">
      <c r="A385" s="123"/>
      <c r="B385" s="123"/>
      <c r="C385" s="123"/>
      <c r="D385" s="123"/>
      <c r="E385" s="123"/>
      <c r="F385" s="123"/>
      <c r="G385" s="123"/>
    </row>
    <row r="386" spans="1:7" ht="18" customHeight="1">
      <c r="A386" s="123"/>
      <c r="B386" s="123"/>
      <c r="C386" s="123"/>
      <c r="D386" s="123"/>
      <c r="E386" s="123"/>
      <c r="F386" s="123"/>
      <c r="G386" s="123"/>
    </row>
    <row r="387" spans="1:7" ht="18" customHeight="1">
      <c r="A387" s="123"/>
      <c r="B387" s="123"/>
      <c r="C387" s="123"/>
      <c r="D387" s="123"/>
      <c r="E387" s="123"/>
      <c r="F387" s="123"/>
      <c r="G387" s="123"/>
    </row>
    <row r="388" spans="1:7" ht="18" customHeight="1">
      <c r="A388" s="123"/>
      <c r="B388" s="123"/>
      <c r="C388" s="123"/>
      <c r="D388" s="123"/>
      <c r="E388" s="123"/>
      <c r="F388" s="123"/>
      <c r="G388" s="123"/>
    </row>
    <row r="389" spans="1:7" ht="18" customHeight="1">
      <c r="A389" s="123"/>
      <c r="B389" s="123"/>
      <c r="C389" s="123"/>
      <c r="D389" s="123"/>
      <c r="E389" s="123"/>
      <c r="F389" s="123"/>
      <c r="G389" s="123"/>
    </row>
    <row r="390" spans="1:7" ht="18" customHeight="1">
      <c r="A390" s="123"/>
      <c r="B390" s="123"/>
      <c r="C390" s="123"/>
      <c r="D390" s="123"/>
      <c r="E390" s="123"/>
      <c r="F390" s="123"/>
      <c r="G390" s="123"/>
    </row>
    <row r="391" spans="1:7" ht="18" customHeight="1">
      <c r="A391" s="123"/>
      <c r="B391" s="123"/>
      <c r="C391" s="123"/>
      <c r="D391" s="123"/>
      <c r="E391" s="123"/>
      <c r="F391" s="123"/>
      <c r="G391" s="123"/>
    </row>
    <row r="392" spans="1:7" ht="18" customHeight="1">
      <c r="A392" s="123"/>
      <c r="B392" s="123"/>
      <c r="C392" s="123"/>
      <c r="D392" s="123"/>
      <c r="E392" s="123"/>
      <c r="F392" s="123"/>
      <c r="G392" s="123"/>
    </row>
    <row r="393" spans="1:7" ht="18" customHeight="1">
      <c r="A393" s="123"/>
      <c r="B393" s="123"/>
      <c r="C393" s="123"/>
      <c r="D393" s="123"/>
      <c r="E393" s="123"/>
      <c r="F393" s="123"/>
      <c r="G393" s="123"/>
    </row>
    <row r="394" spans="1:7" ht="18" customHeight="1">
      <c r="A394" s="123"/>
      <c r="B394" s="123"/>
      <c r="C394" s="123"/>
      <c r="D394" s="123"/>
      <c r="E394" s="123"/>
      <c r="F394" s="123"/>
      <c r="G394" s="123"/>
    </row>
    <row r="395" spans="1:7" ht="18" customHeight="1">
      <c r="A395" s="123"/>
      <c r="B395" s="123"/>
      <c r="C395" s="123"/>
      <c r="D395" s="123"/>
      <c r="E395" s="123"/>
      <c r="F395" s="123"/>
      <c r="G395" s="123"/>
    </row>
    <row r="396" spans="1:7" ht="18" customHeight="1">
      <c r="A396" s="123"/>
      <c r="B396" s="123"/>
      <c r="C396" s="123"/>
      <c r="D396" s="123"/>
      <c r="E396" s="123"/>
      <c r="F396" s="123"/>
      <c r="G396" s="123"/>
    </row>
    <row r="397" spans="1:7" ht="18" customHeight="1">
      <c r="A397" s="123"/>
      <c r="B397" s="123"/>
      <c r="C397" s="123"/>
      <c r="D397" s="123"/>
      <c r="E397" s="123"/>
      <c r="F397" s="123"/>
      <c r="G397" s="123"/>
    </row>
    <row r="398" spans="1:7" ht="18" customHeight="1">
      <c r="A398" s="123"/>
      <c r="B398" s="123"/>
      <c r="C398" s="123"/>
      <c r="D398" s="123"/>
      <c r="E398" s="123"/>
      <c r="F398" s="123"/>
      <c r="G398" s="123"/>
    </row>
    <row r="399" spans="1:7" ht="18" customHeight="1">
      <c r="A399" s="123"/>
      <c r="B399" s="123"/>
      <c r="C399" s="123"/>
      <c r="D399" s="123"/>
      <c r="E399" s="123"/>
      <c r="F399" s="123"/>
      <c r="G399" s="123"/>
    </row>
    <row r="400" spans="1:7" ht="18" customHeight="1">
      <c r="A400" s="123"/>
      <c r="B400" s="123"/>
      <c r="C400" s="123"/>
      <c r="D400" s="123"/>
      <c r="E400" s="123"/>
      <c r="F400" s="123"/>
      <c r="G400" s="123"/>
    </row>
    <row r="401" spans="1:7" ht="18" customHeight="1">
      <c r="A401" s="123"/>
      <c r="B401" s="123"/>
      <c r="C401" s="123"/>
      <c r="D401" s="123"/>
      <c r="E401" s="123"/>
      <c r="F401" s="123"/>
      <c r="G401" s="123"/>
    </row>
    <row r="402" spans="1:7" ht="18" customHeight="1">
      <c r="A402" s="123"/>
      <c r="B402" s="123"/>
      <c r="C402" s="123"/>
      <c r="D402" s="123"/>
      <c r="E402" s="123"/>
      <c r="F402" s="123"/>
      <c r="G402" s="123"/>
    </row>
    <row r="403" spans="1:7" ht="18" customHeight="1">
      <c r="A403" s="123"/>
      <c r="B403" s="123"/>
      <c r="C403" s="123"/>
      <c r="D403" s="123"/>
      <c r="E403" s="123"/>
      <c r="F403" s="123"/>
      <c r="G403" s="123"/>
    </row>
    <row r="404" spans="1:7" ht="18" customHeight="1">
      <c r="A404" s="123"/>
      <c r="B404" s="123"/>
      <c r="C404" s="123"/>
      <c r="D404" s="123"/>
      <c r="E404" s="123"/>
      <c r="F404" s="123"/>
      <c r="G404" s="123"/>
    </row>
    <row r="405" spans="1:7" ht="18" customHeight="1">
      <c r="A405" s="123"/>
      <c r="B405" s="123"/>
      <c r="C405" s="123"/>
      <c r="D405" s="123"/>
      <c r="E405" s="123"/>
      <c r="F405" s="123"/>
      <c r="G405" s="123"/>
    </row>
    <row r="406" spans="1:7" ht="18" customHeight="1">
      <c r="A406" s="123"/>
      <c r="B406" s="123"/>
      <c r="C406" s="123"/>
      <c r="D406" s="123"/>
      <c r="E406" s="123"/>
      <c r="F406" s="123"/>
      <c r="G406" s="123"/>
    </row>
    <row r="407" spans="1:7" ht="18" customHeight="1">
      <c r="A407" s="123"/>
      <c r="B407" s="123"/>
      <c r="C407" s="123"/>
      <c r="D407" s="123"/>
      <c r="E407" s="123"/>
      <c r="F407" s="123"/>
      <c r="G407" s="123"/>
    </row>
    <row r="408" spans="1:7" ht="18" customHeight="1">
      <c r="A408" s="123"/>
      <c r="B408" s="123"/>
      <c r="C408" s="123"/>
      <c r="D408" s="123"/>
      <c r="E408" s="123"/>
      <c r="F408" s="123"/>
      <c r="G408" s="123"/>
    </row>
    <row r="409" spans="1:7" ht="18" customHeight="1">
      <c r="A409" s="123"/>
      <c r="B409" s="123"/>
      <c r="C409" s="123"/>
      <c r="D409" s="123"/>
      <c r="E409" s="123"/>
      <c r="F409" s="123"/>
      <c r="G409" s="123"/>
    </row>
    <row r="410" spans="1:7" ht="18" customHeight="1">
      <c r="A410" s="123"/>
      <c r="B410" s="123"/>
      <c r="C410" s="123"/>
      <c r="D410" s="123"/>
      <c r="E410" s="123"/>
      <c r="F410" s="123"/>
      <c r="G410" s="123"/>
    </row>
    <row r="411" spans="1:7" ht="18" customHeight="1">
      <c r="A411" s="123"/>
      <c r="B411" s="123"/>
      <c r="C411" s="123"/>
      <c r="D411" s="123"/>
      <c r="E411" s="123"/>
      <c r="F411" s="123"/>
      <c r="G411" s="123"/>
    </row>
    <row r="412" spans="1:7" ht="18" customHeight="1">
      <c r="A412" s="123"/>
      <c r="B412" s="123"/>
      <c r="C412" s="123"/>
      <c r="D412" s="123"/>
      <c r="E412" s="123"/>
      <c r="F412" s="123"/>
      <c r="G412" s="123"/>
    </row>
    <row r="413" spans="1:7" ht="18" customHeight="1">
      <c r="A413" s="123"/>
      <c r="B413" s="123"/>
      <c r="C413" s="123"/>
      <c r="D413" s="123"/>
      <c r="E413" s="123"/>
      <c r="F413" s="123"/>
      <c r="G413" s="123"/>
    </row>
    <row r="414" spans="1:7" ht="18" customHeight="1">
      <c r="A414" s="123"/>
      <c r="B414" s="123"/>
      <c r="C414" s="123"/>
      <c r="D414" s="123"/>
      <c r="E414" s="123"/>
      <c r="F414" s="123"/>
      <c r="G414" s="123"/>
    </row>
    <row r="415" spans="1:7" ht="18" customHeight="1">
      <c r="A415" s="123"/>
      <c r="B415" s="123"/>
      <c r="C415" s="123"/>
      <c r="D415" s="123"/>
      <c r="E415" s="123"/>
      <c r="F415" s="123"/>
      <c r="G415" s="123"/>
    </row>
    <row r="416" spans="1:7" ht="18" customHeight="1">
      <c r="A416" s="123"/>
      <c r="B416" s="123"/>
      <c r="C416" s="123"/>
      <c r="D416" s="123"/>
      <c r="E416" s="123"/>
      <c r="F416" s="123"/>
      <c r="G416" s="123"/>
    </row>
    <row r="417" spans="1:7" ht="18" customHeight="1">
      <c r="A417" s="123"/>
      <c r="B417" s="123"/>
      <c r="C417" s="123"/>
      <c r="D417" s="123"/>
      <c r="E417" s="123"/>
      <c r="F417" s="123"/>
      <c r="G417" s="123"/>
    </row>
    <row r="418" spans="1:7" ht="18" customHeight="1">
      <c r="A418" s="123"/>
      <c r="B418" s="123"/>
      <c r="C418" s="123"/>
      <c r="D418" s="123"/>
      <c r="E418" s="123"/>
      <c r="F418" s="123"/>
      <c r="G418" s="123"/>
    </row>
    <row r="419" spans="1:7" ht="18" customHeight="1">
      <c r="A419" s="123"/>
      <c r="B419" s="123"/>
      <c r="C419" s="123"/>
      <c r="D419" s="123"/>
      <c r="E419" s="123"/>
      <c r="F419" s="123"/>
      <c r="G419" s="123"/>
    </row>
    <row r="420" spans="1:7" ht="18" customHeight="1">
      <c r="A420" s="123"/>
      <c r="B420" s="123"/>
      <c r="C420" s="123"/>
      <c r="D420" s="123"/>
      <c r="E420" s="123"/>
      <c r="F420" s="123"/>
      <c r="G420" s="123"/>
    </row>
    <row r="421" spans="1:7" ht="18" customHeight="1">
      <c r="A421" s="123"/>
      <c r="B421" s="123"/>
      <c r="C421" s="123"/>
      <c r="D421" s="123"/>
      <c r="E421" s="123"/>
      <c r="F421" s="123"/>
      <c r="G421" s="123"/>
    </row>
    <row r="422" spans="1:7" ht="18" customHeight="1">
      <c r="A422" s="123"/>
      <c r="B422" s="123"/>
      <c r="C422" s="123"/>
      <c r="D422" s="123"/>
      <c r="E422" s="123"/>
      <c r="F422" s="123"/>
      <c r="G422" s="123"/>
    </row>
    <row r="423" spans="1:7" ht="18" customHeight="1">
      <c r="A423" s="123"/>
      <c r="B423" s="123"/>
      <c r="C423" s="123"/>
      <c r="D423" s="123"/>
      <c r="E423" s="123"/>
      <c r="F423" s="123"/>
      <c r="G423" s="123"/>
    </row>
    <row r="424" spans="1:7" ht="18" customHeight="1">
      <c r="A424" s="123"/>
      <c r="B424" s="123"/>
      <c r="C424" s="123"/>
      <c r="D424" s="123"/>
      <c r="E424" s="123"/>
      <c r="F424" s="123"/>
      <c r="G424" s="123"/>
    </row>
    <row r="425" spans="1:7" ht="18" customHeight="1">
      <c r="A425" s="123"/>
      <c r="B425" s="123"/>
      <c r="C425" s="123"/>
      <c r="D425" s="123"/>
      <c r="E425" s="123"/>
      <c r="F425" s="123"/>
      <c r="G425" s="123"/>
    </row>
    <row r="426" spans="1:7" ht="18" customHeight="1">
      <c r="A426" s="123"/>
      <c r="B426" s="123"/>
      <c r="C426" s="123"/>
      <c r="D426" s="123"/>
      <c r="E426" s="123"/>
      <c r="F426" s="123"/>
      <c r="G426" s="123"/>
    </row>
    <row r="427" spans="1:7" ht="18" customHeight="1">
      <c r="A427" s="123"/>
      <c r="B427" s="123"/>
      <c r="C427" s="123"/>
      <c r="D427" s="123"/>
      <c r="E427" s="123"/>
      <c r="F427" s="123"/>
      <c r="G427" s="123"/>
    </row>
    <row r="428" spans="1:7" ht="18" customHeight="1">
      <c r="A428" s="123"/>
      <c r="B428" s="123"/>
      <c r="C428" s="123"/>
      <c r="D428" s="123"/>
      <c r="E428" s="123"/>
      <c r="F428" s="123"/>
      <c r="G428" s="123"/>
    </row>
    <row r="429" spans="1:7" ht="18" customHeight="1">
      <c r="A429" s="123"/>
      <c r="B429" s="123"/>
      <c r="C429" s="123"/>
      <c r="D429" s="123"/>
      <c r="E429" s="123"/>
      <c r="F429" s="123"/>
      <c r="G429" s="123"/>
    </row>
    <row r="430" spans="1:7" ht="18" customHeight="1">
      <c r="A430" s="123"/>
      <c r="B430" s="123"/>
      <c r="C430" s="123"/>
      <c r="D430" s="123"/>
      <c r="E430" s="123"/>
      <c r="F430" s="123"/>
      <c r="G430" s="123"/>
    </row>
    <row r="431" spans="1:7" ht="18" customHeight="1">
      <c r="A431" s="123"/>
      <c r="B431" s="123"/>
      <c r="C431" s="123"/>
      <c r="D431" s="123"/>
      <c r="E431" s="123"/>
      <c r="F431" s="123"/>
      <c r="G431" s="123"/>
    </row>
    <row r="432" spans="1:7" ht="18" customHeight="1">
      <c r="A432" s="123"/>
      <c r="B432" s="123"/>
      <c r="C432" s="123"/>
      <c r="D432" s="123"/>
      <c r="E432" s="123"/>
      <c r="F432" s="123"/>
      <c r="G432" s="123"/>
    </row>
    <row r="433" spans="1:7" ht="18" customHeight="1">
      <c r="A433" s="123"/>
      <c r="B433" s="123"/>
      <c r="C433" s="123"/>
      <c r="D433" s="123"/>
      <c r="E433" s="123"/>
      <c r="F433" s="123"/>
      <c r="G433" s="123"/>
    </row>
    <row r="434" spans="1:7" ht="18" customHeight="1">
      <c r="A434" s="123"/>
      <c r="B434" s="123"/>
      <c r="C434" s="123"/>
      <c r="D434" s="123"/>
      <c r="E434" s="123"/>
      <c r="F434" s="123"/>
      <c r="G434" s="123"/>
    </row>
    <row r="435" spans="1:7" ht="18" customHeight="1">
      <c r="A435" s="123"/>
      <c r="B435" s="123"/>
      <c r="C435" s="123"/>
      <c r="D435" s="123"/>
      <c r="E435" s="123"/>
      <c r="F435" s="123"/>
      <c r="G435" s="123"/>
    </row>
    <row r="436" spans="1:7" ht="18" customHeight="1">
      <c r="A436" s="123"/>
      <c r="B436" s="123"/>
      <c r="C436" s="123"/>
      <c r="D436" s="123"/>
      <c r="E436" s="123"/>
      <c r="F436" s="123"/>
      <c r="G436" s="123"/>
    </row>
    <row r="437" spans="1:7" ht="18" customHeight="1">
      <c r="A437" s="123"/>
      <c r="B437" s="123"/>
      <c r="C437" s="123"/>
      <c r="D437" s="123"/>
      <c r="E437" s="123"/>
      <c r="F437" s="123"/>
      <c r="G437" s="123"/>
    </row>
    <row r="438" spans="1:7" ht="18" customHeight="1">
      <c r="A438" s="123"/>
      <c r="B438" s="123"/>
      <c r="C438" s="123"/>
      <c r="D438" s="123"/>
      <c r="E438" s="123"/>
      <c r="F438" s="123"/>
      <c r="G438" s="123"/>
    </row>
    <row r="439" spans="1:7" ht="18" customHeight="1">
      <c r="A439" s="123"/>
      <c r="B439" s="123"/>
      <c r="C439" s="123"/>
      <c r="D439" s="123"/>
      <c r="E439" s="123"/>
      <c r="F439" s="123"/>
      <c r="G439" s="123"/>
    </row>
    <row r="440" spans="1:7" ht="18" customHeight="1">
      <c r="A440" s="123"/>
      <c r="B440" s="123"/>
      <c r="C440" s="123"/>
      <c r="D440" s="123"/>
      <c r="E440" s="123"/>
      <c r="F440" s="123"/>
      <c r="G440" s="123"/>
    </row>
    <row r="441" spans="1:7" ht="18" customHeight="1">
      <c r="A441" s="123"/>
      <c r="B441" s="123"/>
      <c r="C441" s="123"/>
      <c r="D441" s="123"/>
      <c r="E441" s="123"/>
      <c r="F441" s="123"/>
      <c r="G441" s="123"/>
    </row>
    <row r="442" spans="1:7" ht="18" customHeight="1">
      <c r="A442" s="123"/>
      <c r="B442" s="123"/>
      <c r="C442" s="123"/>
      <c r="D442" s="123"/>
      <c r="E442" s="123"/>
      <c r="F442" s="123"/>
      <c r="G442" s="123"/>
    </row>
    <row r="443" spans="1:7" ht="18" customHeight="1">
      <c r="A443" s="123"/>
      <c r="B443" s="123"/>
      <c r="C443" s="123"/>
      <c r="D443" s="123"/>
      <c r="E443" s="123"/>
      <c r="F443" s="123"/>
      <c r="G443" s="123"/>
    </row>
    <row r="444" spans="1:7" ht="18" customHeight="1">
      <c r="A444" s="123"/>
      <c r="B444" s="123"/>
      <c r="C444" s="123"/>
      <c r="D444" s="123"/>
      <c r="E444" s="123"/>
      <c r="F444" s="123"/>
      <c r="G444" s="123"/>
    </row>
    <row r="445" spans="1:7" ht="18" customHeight="1">
      <c r="A445" s="123"/>
      <c r="B445" s="123"/>
      <c r="C445" s="123"/>
      <c r="D445" s="123"/>
      <c r="E445" s="123"/>
      <c r="F445" s="123"/>
      <c r="G445" s="123"/>
    </row>
    <row r="446" spans="1:7" ht="18" customHeight="1">
      <c r="A446" s="123"/>
      <c r="B446" s="123"/>
      <c r="C446" s="123"/>
      <c r="D446" s="123"/>
      <c r="E446" s="123"/>
      <c r="F446" s="123"/>
      <c r="G446" s="123"/>
    </row>
    <row r="447" spans="1:7" ht="18" customHeight="1">
      <c r="A447" s="123"/>
      <c r="B447" s="123"/>
      <c r="C447" s="123"/>
      <c r="D447" s="123"/>
      <c r="E447" s="123"/>
      <c r="F447" s="123"/>
      <c r="G447" s="123"/>
    </row>
    <row r="448" spans="1:7" ht="18" customHeight="1">
      <c r="A448" s="123"/>
      <c r="B448" s="123"/>
      <c r="C448" s="123"/>
      <c r="D448" s="123"/>
      <c r="E448" s="123"/>
      <c r="F448" s="123"/>
      <c r="G448" s="123"/>
    </row>
    <row r="449" spans="1:7" ht="18" customHeight="1">
      <c r="A449" s="123"/>
      <c r="B449" s="123"/>
      <c r="C449" s="123"/>
      <c r="D449" s="123"/>
      <c r="E449" s="123"/>
      <c r="F449" s="123"/>
      <c r="G449" s="123"/>
    </row>
    <row r="450" spans="1:7" ht="18" customHeight="1">
      <c r="A450" s="123"/>
      <c r="B450" s="123"/>
      <c r="C450" s="123"/>
      <c r="D450" s="123"/>
      <c r="E450" s="123"/>
      <c r="F450" s="123"/>
      <c r="G450" s="123"/>
    </row>
    <row r="451" spans="1:7" ht="18" customHeight="1">
      <c r="A451" s="123"/>
      <c r="B451" s="123"/>
      <c r="C451" s="123"/>
      <c r="D451" s="123"/>
      <c r="E451" s="123"/>
      <c r="F451" s="123"/>
      <c r="G451" s="123"/>
    </row>
    <row r="452" spans="1:7" ht="18" customHeight="1">
      <c r="A452" s="123"/>
      <c r="B452" s="123"/>
      <c r="C452" s="123"/>
      <c r="D452" s="123"/>
      <c r="E452" s="123"/>
      <c r="F452" s="123"/>
      <c r="G452" s="123"/>
    </row>
    <row r="453" spans="1:7" ht="18" customHeight="1">
      <c r="A453" s="123"/>
      <c r="B453" s="123"/>
      <c r="C453" s="123"/>
      <c r="D453" s="123"/>
      <c r="E453" s="123"/>
      <c r="F453" s="123"/>
      <c r="G453" s="123"/>
    </row>
    <row r="454" spans="1:7" ht="18" customHeight="1">
      <c r="A454" s="123"/>
      <c r="B454" s="123"/>
      <c r="C454" s="123"/>
      <c r="D454" s="123"/>
      <c r="E454" s="123"/>
      <c r="F454" s="123"/>
      <c r="G454" s="123"/>
    </row>
    <row r="455" spans="1:7" ht="18" customHeight="1">
      <c r="A455" s="123"/>
      <c r="B455" s="123"/>
      <c r="C455" s="123"/>
      <c r="D455" s="123"/>
      <c r="E455" s="123"/>
      <c r="F455" s="123"/>
      <c r="G455" s="123"/>
    </row>
    <row r="456" spans="1:7" ht="18" customHeight="1">
      <c r="A456" s="123"/>
      <c r="B456" s="123"/>
      <c r="C456" s="123"/>
      <c r="D456" s="123"/>
      <c r="E456" s="123"/>
      <c r="F456" s="123"/>
      <c r="G456" s="123"/>
    </row>
    <row r="457" spans="1:7" ht="18" customHeight="1">
      <c r="A457" s="123"/>
      <c r="B457" s="123"/>
      <c r="C457" s="123"/>
      <c r="D457" s="123"/>
      <c r="E457" s="123"/>
      <c r="F457" s="123"/>
      <c r="G457" s="123"/>
    </row>
    <row r="458" spans="1:7" ht="18" customHeight="1">
      <c r="A458" s="123"/>
      <c r="B458" s="123"/>
      <c r="C458" s="123"/>
      <c r="D458" s="123"/>
      <c r="E458" s="123"/>
      <c r="F458" s="123"/>
      <c r="G458" s="123"/>
    </row>
    <row r="459" spans="1:7" ht="18" customHeight="1">
      <c r="A459" s="123"/>
      <c r="B459" s="123"/>
      <c r="C459" s="123"/>
      <c r="D459" s="123"/>
      <c r="E459" s="123"/>
      <c r="F459" s="123"/>
      <c r="G459" s="123"/>
    </row>
    <row r="460" spans="1:7" ht="18" customHeight="1">
      <c r="A460" s="123"/>
      <c r="B460" s="123"/>
      <c r="C460" s="123"/>
      <c r="D460" s="123"/>
      <c r="E460" s="123"/>
      <c r="F460" s="123"/>
      <c r="G460" s="123"/>
    </row>
    <row r="461" spans="1:7" ht="18" customHeight="1">
      <c r="A461" s="123"/>
      <c r="B461" s="123"/>
      <c r="C461" s="123"/>
      <c r="D461" s="123"/>
      <c r="E461" s="123"/>
      <c r="F461" s="123"/>
      <c r="G461" s="123"/>
    </row>
    <row r="462" spans="1:7" ht="18" customHeight="1">
      <c r="A462" s="123"/>
      <c r="B462" s="123"/>
      <c r="C462" s="123"/>
      <c r="D462" s="123"/>
      <c r="E462" s="123"/>
      <c r="F462" s="123"/>
      <c r="G462" s="123"/>
    </row>
    <row r="463" spans="1:7" ht="18" customHeight="1">
      <c r="A463" s="123"/>
      <c r="B463" s="123"/>
      <c r="C463" s="123"/>
      <c r="D463" s="123"/>
      <c r="E463" s="123"/>
      <c r="F463" s="123"/>
      <c r="G463" s="123"/>
    </row>
    <row r="464" spans="1:7" ht="18" customHeight="1">
      <c r="A464" s="123"/>
      <c r="B464" s="123"/>
      <c r="C464" s="123"/>
      <c r="D464" s="123"/>
      <c r="E464" s="123"/>
      <c r="F464" s="123"/>
      <c r="G464" s="123"/>
    </row>
    <row r="465" spans="1:7" ht="18" customHeight="1">
      <c r="A465" s="123"/>
      <c r="B465" s="123"/>
      <c r="C465" s="123"/>
      <c r="D465" s="123"/>
      <c r="E465" s="123"/>
      <c r="F465" s="123"/>
      <c r="G465" s="123"/>
    </row>
    <row r="466" spans="1:7" ht="18" customHeight="1">
      <c r="A466" s="123"/>
      <c r="B466" s="123"/>
      <c r="C466" s="123"/>
      <c r="D466" s="123"/>
      <c r="E466" s="123"/>
      <c r="F466" s="123"/>
      <c r="G466" s="123"/>
    </row>
    <row r="467" spans="1:7" ht="18" customHeight="1">
      <c r="A467" s="123"/>
      <c r="B467" s="123"/>
      <c r="C467" s="123"/>
      <c r="D467" s="123"/>
      <c r="E467" s="123"/>
      <c r="F467" s="123"/>
      <c r="G467" s="123"/>
    </row>
    <row r="468" spans="1:7" ht="18" customHeight="1">
      <c r="A468" s="123"/>
      <c r="B468" s="123"/>
      <c r="C468" s="123"/>
      <c r="D468" s="123"/>
      <c r="E468" s="123"/>
      <c r="F468" s="123"/>
      <c r="G468" s="123"/>
    </row>
    <row r="469" spans="1:7" ht="18" customHeight="1">
      <c r="A469" s="123"/>
      <c r="B469" s="123"/>
      <c r="C469" s="123"/>
      <c r="D469" s="123"/>
      <c r="E469" s="123"/>
      <c r="F469" s="123"/>
      <c r="G469" s="123"/>
    </row>
    <row r="470" spans="1:7" ht="18" customHeight="1">
      <c r="A470" s="123"/>
      <c r="B470" s="123"/>
      <c r="C470" s="123"/>
      <c r="D470" s="123"/>
      <c r="E470" s="123"/>
      <c r="F470" s="123"/>
      <c r="G470" s="123"/>
    </row>
    <row r="471" spans="1:7" ht="18" customHeight="1">
      <c r="A471" s="123"/>
      <c r="B471" s="123"/>
      <c r="C471" s="123"/>
      <c r="D471" s="123"/>
      <c r="E471" s="123"/>
      <c r="F471" s="123"/>
      <c r="G471" s="123"/>
    </row>
    <row r="472" spans="1:7" ht="18" customHeight="1">
      <c r="A472" s="123"/>
      <c r="B472" s="123"/>
      <c r="C472" s="123"/>
      <c r="D472" s="123"/>
      <c r="E472" s="123"/>
      <c r="F472" s="123"/>
      <c r="G472" s="123"/>
    </row>
    <row r="473" spans="1:7" ht="18" customHeight="1">
      <c r="A473" s="123"/>
      <c r="B473" s="123"/>
      <c r="C473" s="123"/>
      <c r="D473" s="123"/>
      <c r="E473" s="123"/>
      <c r="F473" s="123"/>
      <c r="G473" s="123"/>
    </row>
    <row r="474" spans="1:7" ht="18" customHeight="1">
      <c r="A474" s="123"/>
      <c r="B474" s="123"/>
      <c r="C474" s="123"/>
      <c r="D474" s="123"/>
      <c r="E474" s="123"/>
      <c r="F474" s="123"/>
      <c r="G474" s="123"/>
    </row>
    <row r="475" spans="1:7" ht="18" customHeight="1">
      <c r="A475" s="123"/>
      <c r="B475" s="123"/>
      <c r="C475" s="123"/>
      <c r="D475" s="123"/>
      <c r="E475" s="123"/>
      <c r="F475" s="123"/>
      <c r="G475" s="123"/>
    </row>
    <row r="476" spans="1:7" ht="18" customHeight="1">
      <c r="A476" s="123"/>
      <c r="B476" s="123"/>
      <c r="C476" s="123"/>
      <c r="D476" s="123"/>
      <c r="E476" s="123"/>
      <c r="F476" s="123"/>
      <c r="G476" s="123"/>
    </row>
    <row r="477" spans="1:7" ht="18" customHeight="1">
      <c r="A477" s="123"/>
      <c r="B477" s="123"/>
      <c r="C477" s="123"/>
      <c r="D477" s="123"/>
      <c r="E477" s="123"/>
      <c r="F477" s="123"/>
      <c r="G477" s="123"/>
    </row>
    <row r="478" spans="1:7" ht="18" customHeight="1">
      <c r="A478" s="123"/>
      <c r="B478" s="123"/>
      <c r="C478" s="123"/>
      <c r="D478" s="123"/>
      <c r="E478" s="123"/>
      <c r="F478" s="123"/>
      <c r="G478" s="123"/>
    </row>
    <row r="479" spans="1:7" ht="18" customHeight="1">
      <c r="A479" s="123"/>
      <c r="B479" s="123"/>
      <c r="C479" s="123"/>
      <c r="D479" s="123"/>
      <c r="E479" s="123"/>
      <c r="F479" s="123"/>
      <c r="G479" s="123"/>
    </row>
    <row r="480" spans="1:7" ht="18" customHeight="1">
      <c r="A480" s="123"/>
      <c r="B480" s="123"/>
      <c r="C480" s="123"/>
      <c r="D480" s="123"/>
      <c r="E480" s="123"/>
      <c r="F480" s="123"/>
      <c r="G480" s="123"/>
    </row>
    <row r="481" spans="1:7" ht="18" customHeight="1">
      <c r="A481" s="123"/>
      <c r="B481" s="123"/>
      <c r="C481" s="123"/>
      <c r="D481" s="123"/>
      <c r="E481" s="123"/>
      <c r="F481" s="123"/>
      <c r="G481" s="123"/>
    </row>
    <row r="482" spans="1:7" ht="18" customHeight="1">
      <c r="A482" s="123"/>
      <c r="B482" s="123"/>
      <c r="C482" s="123"/>
      <c r="D482" s="123"/>
      <c r="E482" s="123"/>
      <c r="F482" s="123"/>
      <c r="G482" s="123"/>
    </row>
    <row r="483" spans="1:7" ht="18" customHeight="1">
      <c r="A483" s="123"/>
      <c r="B483" s="123"/>
      <c r="C483" s="123"/>
      <c r="D483" s="123"/>
      <c r="E483" s="123"/>
      <c r="F483" s="123"/>
      <c r="G483" s="123"/>
    </row>
    <row r="484" spans="1:7" ht="18" customHeight="1">
      <c r="A484" s="123"/>
      <c r="B484" s="123"/>
      <c r="C484" s="123"/>
      <c r="D484" s="123"/>
      <c r="E484" s="123"/>
      <c r="F484" s="123"/>
      <c r="G484" s="123"/>
    </row>
    <row r="485" spans="1:7" ht="18" customHeight="1">
      <c r="A485" s="123"/>
      <c r="B485" s="123"/>
      <c r="C485" s="123"/>
      <c r="D485" s="123"/>
      <c r="E485" s="123"/>
      <c r="F485" s="123"/>
      <c r="G485" s="123"/>
    </row>
    <row r="486" spans="1:7" ht="18" customHeight="1">
      <c r="A486" s="123"/>
      <c r="B486" s="123"/>
      <c r="C486" s="123"/>
      <c r="D486" s="123"/>
      <c r="E486" s="123"/>
      <c r="F486" s="123"/>
      <c r="G486" s="123"/>
    </row>
    <row r="487" spans="1:7" ht="18" customHeight="1">
      <c r="A487" s="123"/>
      <c r="B487" s="123"/>
      <c r="C487" s="123"/>
      <c r="D487" s="123"/>
      <c r="E487" s="123"/>
      <c r="F487" s="123"/>
      <c r="G487" s="123"/>
    </row>
    <row r="488" spans="1:7" ht="18" customHeight="1">
      <c r="A488" s="123"/>
      <c r="B488" s="123"/>
      <c r="C488" s="123"/>
      <c r="D488" s="123"/>
      <c r="E488" s="123"/>
      <c r="F488" s="123"/>
      <c r="G488" s="123"/>
    </row>
    <row r="489" spans="1:7" ht="18" customHeight="1">
      <c r="A489" s="123"/>
      <c r="B489" s="123"/>
      <c r="C489" s="123"/>
      <c r="D489" s="123"/>
      <c r="E489" s="123"/>
      <c r="F489" s="123"/>
      <c r="G489" s="123"/>
    </row>
    <row r="490" spans="1:7" ht="18" customHeight="1">
      <c r="A490" s="123"/>
      <c r="B490" s="123"/>
      <c r="C490" s="123"/>
      <c r="D490" s="123"/>
      <c r="E490" s="123"/>
      <c r="F490" s="123"/>
      <c r="G490" s="123"/>
    </row>
    <row r="491" spans="1:7" ht="18" customHeight="1">
      <c r="A491" s="123"/>
      <c r="B491" s="123"/>
      <c r="C491" s="123"/>
      <c r="D491" s="123"/>
      <c r="E491" s="123"/>
      <c r="F491" s="123"/>
      <c r="G491" s="123"/>
    </row>
    <row r="492" spans="1:7" ht="18" customHeight="1">
      <c r="A492" s="123"/>
      <c r="B492" s="123"/>
      <c r="C492" s="123"/>
      <c r="D492" s="123"/>
      <c r="E492" s="123"/>
      <c r="F492" s="123"/>
      <c r="G492" s="123"/>
    </row>
    <row r="493" spans="1:7" ht="18" customHeight="1">
      <c r="A493" s="123"/>
      <c r="B493" s="123"/>
      <c r="C493" s="123"/>
      <c r="D493" s="123"/>
      <c r="E493" s="123"/>
      <c r="F493" s="123"/>
      <c r="G493" s="123"/>
    </row>
    <row r="494" spans="1:7" ht="18" customHeight="1">
      <c r="A494" s="123"/>
      <c r="B494" s="123"/>
      <c r="C494" s="123"/>
      <c r="D494" s="123"/>
      <c r="E494" s="123"/>
      <c r="F494" s="123"/>
      <c r="G494" s="123"/>
    </row>
    <row r="495" spans="1:7" ht="18" customHeight="1">
      <c r="A495" s="123"/>
      <c r="B495" s="123"/>
      <c r="C495" s="123"/>
      <c r="D495" s="123"/>
      <c r="E495" s="123"/>
      <c r="F495" s="123"/>
      <c r="G495" s="123"/>
    </row>
    <row r="496" spans="1:7" ht="18" customHeight="1">
      <c r="A496" s="123"/>
      <c r="B496" s="123"/>
      <c r="C496" s="123"/>
      <c r="D496" s="123"/>
      <c r="E496" s="123"/>
      <c r="F496" s="123"/>
      <c r="G496" s="123"/>
    </row>
    <row r="497" spans="1:7" ht="18" customHeight="1">
      <c r="A497" s="123"/>
      <c r="B497" s="123"/>
      <c r="C497" s="123"/>
      <c r="D497" s="123"/>
      <c r="E497" s="123"/>
      <c r="F497" s="123"/>
      <c r="G497" s="123"/>
    </row>
    <row r="498" spans="1:7" ht="18" customHeight="1">
      <c r="A498" s="123"/>
      <c r="B498" s="123"/>
      <c r="C498" s="123"/>
      <c r="D498" s="123"/>
      <c r="E498" s="123"/>
      <c r="F498" s="123"/>
      <c r="G498" s="123"/>
    </row>
    <row r="499" spans="1:7" ht="18" customHeight="1">
      <c r="A499" s="123"/>
      <c r="B499" s="123"/>
      <c r="C499" s="123"/>
      <c r="D499" s="123"/>
      <c r="E499" s="123"/>
      <c r="F499" s="123"/>
      <c r="G499" s="123"/>
    </row>
    <row r="500" spans="1:7" ht="18" customHeight="1">
      <c r="A500" s="123"/>
      <c r="B500" s="123"/>
      <c r="C500" s="123"/>
      <c r="D500" s="123"/>
      <c r="E500" s="123"/>
      <c r="F500" s="123"/>
      <c r="G500" s="123"/>
    </row>
    <row r="501" spans="1:7" ht="18" customHeight="1">
      <c r="A501" s="123"/>
      <c r="B501" s="123"/>
      <c r="C501" s="123"/>
      <c r="D501" s="123"/>
      <c r="E501" s="123"/>
      <c r="F501" s="123"/>
      <c r="G501" s="123"/>
    </row>
    <row r="502" spans="1:7" ht="18" customHeight="1">
      <c r="A502" s="123"/>
      <c r="B502" s="123"/>
      <c r="C502" s="123"/>
      <c r="D502" s="123"/>
      <c r="E502" s="123"/>
      <c r="F502" s="123"/>
      <c r="G502" s="123"/>
    </row>
    <row r="503" spans="1:7" ht="18" customHeight="1">
      <c r="A503" s="123"/>
      <c r="B503" s="123"/>
      <c r="C503" s="123"/>
      <c r="D503" s="123"/>
      <c r="E503" s="123"/>
      <c r="F503" s="123"/>
      <c r="G503" s="123"/>
    </row>
    <row r="504" spans="1:7" ht="18" customHeight="1">
      <c r="A504" s="123"/>
      <c r="B504" s="123"/>
      <c r="C504" s="123"/>
      <c r="D504" s="123"/>
      <c r="E504" s="123"/>
      <c r="F504" s="123"/>
      <c r="G504" s="123"/>
    </row>
    <row r="505" spans="1:7" ht="18" customHeight="1">
      <c r="A505" s="123"/>
      <c r="B505" s="123"/>
      <c r="C505" s="123"/>
      <c r="D505" s="123"/>
      <c r="E505" s="123"/>
      <c r="F505" s="123"/>
      <c r="G505" s="123"/>
    </row>
    <row r="506" spans="1:7" ht="18" customHeight="1">
      <c r="A506" s="123"/>
      <c r="B506" s="123"/>
      <c r="C506" s="123"/>
      <c r="D506" s="123"/>
      <c r="E506" s="123"/>
      <c r="F506" s="123"/>
      <c r="G506" s="123"/>
    </row>
    <row r="507" spans="1:7" ht="18" customHeight="1">
      <c r="A507" s="123"/>
      <c r="B507" s="123"/>
      <c r="C507" s="123"/>
      <c r="D507" s="123"/>
      <c r="E507" s="123"/>
      <c r="F507" s="123"/>
      <c r="G507" s="123"/>
    </row>
    <row r="508" spans="1:7" ht="18" customHeight="1">
      <c r="A508" s="123"/>
      <c r="B508" s="123"/>
      <c r="C508" s="123"/>
      <c r="D508" s="123"/>
      <c r="E508" s="123"/>
      <c r="F508" s="123"/>
      <c r="G508" s="123"/>
    </row>
    <row r="509" spans="1:7" ht="18" customHeight="1">
      <c r="A509" s="123"/>
      <c r="B509" s="123"/>
      <c r="C509" s="123"/>
      <c r="D509" s="123"/>
      <c r="E509" s="123"/>
      <c r="F509" s="123"/>
      <c r="G509" s="123"/>
    </row>
    <row r="510" spans="1:7" ht="18" customHeight="1">
      <c r="A510" s="123"/>
      <c r="B510" s="123"/>
      <c r="C510" s="123"/>
      <c r="D510" s="123"/>
      <c r="E510" s="123"/>
      <c r="F510" s="123"/>
      <c r="G510" s="123"/>
    </row>
    <row r="511" spans="1:7" ht="18" customHeight="1">
      <c r="A511" s="123"/>
      <c r="B511" s="123"/>
      <c r="C511" s="123"/>
      <c r="D511" s="123"/>
      <c r="E511" s="123"/>
      <c r="F511" s="123"/>
      <c r="G511" s="123"/>
    </row>
    <row r="512" spans="1:7" ht="18" customHeight="1">
      <c r="A512" s="123"/>
      <c r="B512" s="123"/>
      <c r="C512" s="123"/>
      <c r="D512" s="123"/>
      <c r="E512" s="123"/>
      <c r="F512" s="123"/>
      <c r="G512" s="123"/>
    </row>
    <row r="513" spans="1:7" ht="18" customHeight="1">
      <c r="A513" s="123"/>
      <c r="B513" s="123"/>
      <c r="C513" s="123"/>
      <c r="D513" s="123"/>
      <c r="E513" s="123"/>
      <c r="F513" s="123"/>
      <c r="G513" s="123"/>
    </row>
    <row r="514" spans="1:7" ht="18" customHeight="1">
      <c r="A514" s="123"/>
      <c r="B514" s="123"/>
      <c r="C514" s="123"/>
      <c r="D514" s="123"/>
      <c r="E514" s="123"/>
      <c r="F514" s="123"/>
      <c r="G514" s="123"/>
    </row>
    <row r="515" spans="1:7" ht="18" customHeight="1">
      <c r="A515" s="123"/>
      <c r="B515" s="123"/>
      <c r="C515" s="123"/>
      <c r="D515" s="123"/>
      <c r="E515" s="123"/>
      <c r="F515" s="123"/>
      <c r="G515" s="123"/>
    </row>
    <row r="516" spans="1:7" ht="18" customHeight="1">
      <c r="A516" s="123"/>
      <c r="B516" s="123"/>
      <c r="C516" s="123"/>
      <c r="D516" s="123"/>
      <c r="E516" s="123"/>
      <c r="F516" s="123"/>
      <c r="G516" s="123"/>
    </row>
    <row r="517" spans="1:7" ht="18" customHeight="1">
      <c r="A517" s="123"/>
      <c r="B517" s="123"/>
      <c r="C517" s="123"/>
      <c r="D517" s="123"/>
      <c r="E517" s="123"/>
      <c r="F517" s="123"/>
      <c r="G517" s="123"/>
    </row>
    <row r="518" spans="1:7" ht="18" customHeight="1">
      <c r="A518" s="123"/>
      <c r="B518" s="123"/>
      <c r="C518" s="123"/>
      <c r="D518" s="123"/>
      <c r="E518" s="123"/>
      <c r="F518" s="123"/>
      <c r="G518" s="123"/>
    </row>
    <row r="519" spans="1:7" ht="18" customHeight="1">
      <c r="A519" s="123"/>
      <c r="B519" s="123"/>
      <c r="C519" s="123"/>
      <c r="D519" s="123"/>
      <c r="E519" s="123"/>
      <c r="F519" s="123"/>
      <c r="G519" s="123"/>
    </row>
    <row r="520" spans="1:7" ht="18" customHeight="1">
      <c r="A520" s="123"/>
      <c r="B520" s="123"/>
      <c r="C520" s="123"/>
      <c r="D520" s="123"/>
      <c r="E520" s="123"/>
      <c r="F520" s="123"/>
      <c r="G520" s="123"/>
    </row>
    <row r="521" spans="1:7" ht="18" customHeight="1">
      <c r="A521" s="123"/>
      <c r="B521" s="123"/>
      <c r="C521" s="123"/>
      <c r="D521" s="123"/>
      <c r="E521" s="123"/>
      <c r="F521" s="123"/>
      <c r="G521" s="123"/>
    </row>
    <row r="522" spans="1:7" ht="18" customHeight="1">
      <c r="A522" s="123"/>
      <c r="B522" s="123"/>
      <c r="C522" s="123"/>
      <c r="D522" s="123"/>
      <c r="E522" s="123"/>
      <c r="F522" s="123"/>
      <c r="G522" s="123"/>
    </row>
    <row r="523" spans="1:7" ht="18" customHeight="1">
      <c r="A523" s="123"/>
      <c r="B523" s="123"/>
      <c r="C523" s="123"/>
      <c r="D523" s="123"/>
      <c r="E523" s="123"/>
      <c r="F523" s="123"/>
      <c r="G523" s="123"/>
    </row>
    <row r="524" spans="1:7" ht="18" customHeight="1">
      <c r="A524" s="123"/>
      <c r="B524" s="123"/>
      <c r="C524" s="123"/>
      <c r="D524" s="123"/>
      <c r="E524" s="123"/>
      <c r="F524" s="123"/>
      <c r="G524" s="123"/>
    </row>
    <row r="525" spans="1:7" ht="18" customHeight="1">
      <c r="A525" s="123"/>
      <c r="B525" s="123"/>
      <c r="C525" s="123"/>
      <c r="D525" s="123"/>
      <c r="E525" s="123"/>
      <c r="F525" s="123"/>
      <c r="G525" s="123"/>
    </row>
    <row r="526" spans="1:7" ht="18" customHeight="1">
      <c r="A526" s="123"/>
      <c r="B526" s="123"/>
      <c r="C526" s="123"/>
      <c r="D526" s="123"/>
      <c r="E526" s="123"/>
      <c r="F526" s="123"/>
      <c r="G526" s="123"/>
    </row>
    <row r="527" spans="1:7" ht="18" customHeight="1">
      <c r="A527" s="123"/>
      <c r="B527" s="123"/>
      <c r="C527" s="123"/>
      <c r="D527" s="123"/>
      <c r="E527" s="123"/>
      <c r="F527" s="123"/>
      <c r="G527" s="123"/>
    </row>
    <row r="528" spans="1:7" ht="18" customHeight="1">
      <c r="A528" s="123"/>
      <c r="B528" s="123"/>
      <c r="C528" s="123"/>
      <c r="D528" s="123"/>
      <c r="E528" s="123"/>
      <c r="F528" s="123"/>
      <c r="G528" s="123"/>
    </row>
    <row r="529" spans="1:7" ht="18" customHeight="1">
      <c r="A529" s="123"/>
      <c r="B529" s="123"/>
      <c r="C529" s="123"/>
      <c r="D529" s="123"/>
      <c r="E529" s="123"/>
      <c r="F529" s="123"/>
      <c r="G529" s="123"/>
    </row>
    <row r="530" spans="1:7" ht="18" customHeight="1">
      <c r="A530" s="123"/>
      <c r="B530" s="123"/>
      <c r="C530" s="123"/>
      <c r="D530" s="123"/>
      <c r="E530" s="123"/>
      <c r="F530" s="123"/>
      <c r="G530" s="123"/>
    </row>
    <row r="531" spans="1:7" ht="18" customHeight="1">
      <c r="A531" s="123"/>
      <c r="B531" s="123"/>
      <c r="C531" s="123"/>
      <c r="D531" s="123"/>
      <c r="E531" s="123"/>
      <c r="F531" s="123"/>
      <c r="G531" s="123"/>
    </row>
    <row r="532" spans="1:7" ht="18" customHeight="1">
      <c r="A532" s="123"/>
      <c r="B532" s="123"/>
      <c r="C532" s="123"/>
      <c r="D532" s="123"/>
      <c r="E532" s="123"/>
      <c r="F532" s="123"/>
      <c r="G532" s="123"/>
    </row>
    <row r="533" spans="1:7" ht="18" customHeight="1">
      <c r="A533" s="123"/>
      <c r="B533" s="123"/>
      <c r="C533" s="123"/>
      <c r="D533" s="123"/>
      <c r="E533" s="123"/>
      <c r="F533" s="123"/>
      <c r="G533" s="123"/>
    </row>
    <row r="534" spans="1:7" ht="18" customHeight="1">
      <c r="A534" s="123"/>
      <c r="B534" s="123"/>
      <c r="C534" s="123"/>
      <c r="D534" s="123"/>
      <c r="E534" s="123"/>
      <c r="F534" s="123"/>
      <c r="G534" s="123"/>
    </row>
    <row r="535" spans="1:7" ht="18" customHeight="1">
      <c r="A535" s="123"/>
      <c r="B535" s="123"/>
      <c r="C535" s="123"/>
      <c r="D535" s="123"/>
      <c r="E535" s="123"/>
      <c r="F535" s="123"/>
      <c r="G535" s="123"/>
    </row>
    <row r="536" spans="1:7" ht="18" customHeight="1">
      <c r="A536" s="123"/>
      <c r="B536" s="123"/>
      <c r="C536" s="123"/>
      <c r="D536" s="123"/>
      <c r="E536" s="123"/>
      <c r="F536" s="123"/>
      <c r="G536" s="123"/>
    </row>
    <row r="537" spans="1:7" ht="18" customHeight="1">
      <c r="A537" s="123"/>
      <c r="B537" s="123"/>
      <c r="C537" s="123"/>
      <c r="D537" s="123"/>
      <c r="E537" s="123"/>
      <c r="F537" s="123"/>
      <c r="G537" s="123"/>
    </row>
    <row r="538" spans="1:7" ht="18" customHeight="1">
      <c r="A538" s="123"/>
      <c r="B538" s="123"/>
      <c r="C538" s="123"/>
      <c r="D538" s="123"/>
      <c r="E538" s="123"/>
      <c r="F538" s="123"/>
      <c r="G538" s="123"/>
    </row>
    <row r="539" spans="1:7" ht="18" customHeight="1">
      <c r="A539" s="123"/>
      <c r="B539" s="123"/>
      <c r="C539" s="123"/>
      <c r="D539" s="123"/>
      <c r="E539" s="123"/>
      <c r="F539" s="123"/>
      <c r="G539" s="123"/>
    </row>
    <row r="540" spans="1:7" ht="18" customHeight="1">
      <c r="A540" s="123"/>
      <c r="B540" s="123"/>
      <c r="C540" s="123"/>
      <c r="D540" s="123"/>
      <c r="E540" s="123"/>
      <c r="F540" s="123"/>
      <c r="G540" s="123"/>
    </row>
    <row r="541" spans="1:7" ht="18" customHeight="1">
      <c r="A541" s="123"/>
      <c r="B541" s="123"/>
      <c r="C541" s="123"/>
      <c r="D541" s="123"/>
      <c r="E541" s="123"/>
      <c r="F541" s="123"/>
      <c r="G541" s="123"/>
    </row>
    <row r="542" spans="1:7" ht="18" customHeight="1">
      <c r="A542" s="123"/>
      <c r="B542" s="123"/>
      <c r="C542" s="123"/>
      <c r="D542" s="123"/>
      <c r="E542" s="123"/>
      <c r="F542" s="123"/>
      <c r="G542" s="123"/>
    </row>
    <row r="543" spans="1:7" ht="18" customHeight="1">
      <c r="A543" s="123"/>
      <c r="B543" s="123"/>
      <c r="C543" s="123"/>
      <c r="D543" s="123"/>
      <c r="E543" s="123"/>
      <c r="F543" s="123"/>
      <c r="G543" s="123"/>
    </row>
    <row r="544" spans="1:7" ht="18" customHeight="1">
      <c r="A544" s="123"/>
      <c r="B544" s="123"/>
      <c r="C544" s="123"/>
      <c r="D544" s="123"/>
      <c r="E544" s="123"/>
      <c r="F544" s="123"/>
      <c r="G544" s="123"/>
    </row>
    <row r="545" spans="1:7" ht="18" customHeight="1">
      <c r="A545" s="123"/>
      <c r="B545" s="123"/>
      <c r="C545" s="123"/>
      <c r="D545" s="123"/>
      <c r="E545" s="123"/>
      <c r="F545" s="123"/>
      <c r="G545" s="123"/>
    </row>
    <row r="546" spans="1:7" ht="18" customHeight="1">
      <c r="A546" s="123"/>
      <c r="B546" s="123"/>
      <c r="C546" s="123"/>
      <c r="D546" s="123"/>
      <c r="E546" s="123"/>
      <c r="F546" s="123"/>
      <c r="G546" s="123"/>
    </row>
    <row r="547" spans="1:7" ht="18" customHeight="1">
      <c r="A547" s="123"/>
      <c r="B547" s="123"/>
      <c r="C547" s="123"/>
      <c r="D547" s="123"/>
      <c r="E547" s="123"/>
      <c r="F547" s="123"/>
      <c r="G547" s="123"/>
    </row>
    <row r="548" spans="1:7" ht="18" customHeight="1">
      <c r="A548" s="123"/>
      <c r="B548" s="123"/>
      <c r="C548" s="123"/>
      <c r="D548" s="123"/>
      <c r="E548" s="123"/>
      <c r="F548" s="123"/>
      <c r="G548" s="123"/>
    </row>
    <row r="549" spans="1:7" ht="18" customHeight="1">
      <c r="A549" s="123"/>
      <c r="B549" s="123"/>
      <c r="C549" s="123"/>
      <c r="D549" s="123"/>
      <c r="E549" s="123"/>
      <c r="F549" s="123"/>
      <c r="G549" s="123"/>
    </row>
    <row r="550" spans="1:7" ht="18" customHeight="1">
      <c r="A550" s="123"/>
      <c r="B550" s="123"/>
      <c r="C550" s="123"/>
      <c r="D550" s="123"/>
      <c r="E550" s="123"/>
      <c r="F550" s="123"/>
      <c r="G550" s="123"/>
    </row>
    <row r="551" spans="1:7" ht="18" customHeight="1">
      <c r="A551" s="123"/>
      <c r="B551" s="123"/>
      <c r="C551" s="123"/>
      <c r="D551" s="123"/>
      <c r="E551" s="123"/>
      <c r="F551" s="123"/>
      <c r="G551" s="123"/>
    </row>
    <row r="552" spans="1:7" ht="18" customHeight="1">
      <c r="A552" s="123"/>
      <c r="B552" s="123"/>
      <c r="C552" s="123"/>
      <c r="D552" s="123"/>
      <c r="E552" s="123"/>
      <c r="F552" s="123"/>
      <c r="G552" s="123"/>
    </row>
    <row r="553" spans="1:7" ht="18" customHeight="1">
      <c r="A553" s="123"/>
      <c r="B553" s="123"/>
      <c r="C553" s="123"/>
      <c r="D553" s="123"/>
      <c r="E553" s="123"/>
      <c r="F553" s="123"/>
      <c r="G553" s="123"/>
    </row>
    <row r="554" spans="1:7" ht="18" customHeight="1">
      <c r="A554" s="123"/>
      <c r="B554" s="123"/>
      <c r="C554" s="123"/>
      <c r="D554" s="123"/>
      <c r="E554" s="123"/>
      <c r="F554" s="123"/>
      <c r="G554" s="123"/>
    </row>
    <row r="555" spans="1:7" ht="18" customHeight="1">
      <c r="A555" s="123"/>
      <c r="B555" s="123"/>
      <c r="C555" s="123"/>
      <c r="D555" s="123"/>
      <c r="E555" s="123"/>
      <c r="F555" s="123"/>
      <c r="G555" s="123"/>
    </row>
    <row r="556" spans="1:7" ht="18" customHeight="1">
      <c r="A556" s="123"/>
      <c r="B556" s="123"/>
      <c r="C556" s="123"/>
      <c r="D556" s="123"/>
      <c r="E556" s="123"/>
      <c r="F556" s="123"/>
      <c r="G556" s="123"/>
    </row>
    <row r="557" spans="1:7" ht="18" customHeight="1">
      <c r="A557" s="123"/>
      <c r="B557" s="123"/>
      <c r="C557" s="123"/>
      <c r="D557" s="123"/>
      <c r="E557" s="123"/>
      <c r="F557" s="123"/>
      <c r="G557" s="123"/>
    </row>
    <row r="558" spans="1:7" ht="18" customHeight="1">
      <c r="A558" s="123"/>
      <c r="B558" s="123"/>
      <c r="C558" s="123"/>
      <c r="D558" s="123"/>
      <c r="E558" s="123"/>
      <c r="F558" s="123"/>
      <c r="G558" s="123"/>
    </row>
    <row r="559" spans="1:7" ht="18" customHeight="1">
      <c r="A559" s="123"/>
      <c r="B559" s="123"/>
      <c r="C559" s="123"/>
      <c r="D559" s="123"/>
      <c r="E559" s="123"/>
      <c r="F559" s="123"/>
      <c r="G559" s="123"/>
    </row>
    <row r="560" spans="1:7" ht="18" customHeight="1">
      <c r="A560" s="123"/>
      <c r="B560" s="123"/>
      <c r="C560" s="123"/>
      <c r="D560" s="123"/>
      <c r="E560" s="123"/>
      <c r="F560" s="123"/>
      <c r="G560" s="123"/>
    </row>
    <row r="561" spans="1:7" ht="18" customHeight="1">
      <c r="A561" s="123"/>
      <c r="B561" s="123"/>
      <c r="C561" s="123"/>
      <c r="D561" s="123"/>
      <c r="E561" s="123"/>
      <c r="F561" s="123"/>
      <c r="G561" s="123"/>
    </row>
    <row r="562" spans="1:7" ht="18" customHeight="1">
      <c r="A562" s="123"/>
      <c r="B562" s="123"/>
      <c r="C562" s="123"/>
      <c r="D562" s="123"/>
      <c r="E562" s="123"/>
      <c r="F562" s="123"/>
      <c r="G562" s="123"/>
    </row>
    <row r="563" spans="1:7" ht="18" customHeight="1">
      <c r="A563" s="123"/>
      <c r="B563" s="123"/>
      <c r="C563" s="123"/>
      <c r="D563" s="123"/>
      <c r="E563" s="123"/>
      <c r="F563" s="123"/>
      <c r="G563" s="123"/>
    </row>
    <row r="564" spans="1:7" ht="18" customHeight="1">
      <c r="A564" s="123"/>
      <c r="B564" s="123"/>
      <c r="C564" s="123"/>
      <c r="D564" s="123"/>
      <c r="E564" s="123"/>
      <c r="F564" s="123"/>
      <c r="G564" s="123"/>
    </row>
    <row r="565" spans="1:7" ht="18" customHeight="1">
      <c r="A565" s="123"/>
      <c r="B565" s="123"/>
      <c r="C565" s="123"/>
      <c r="D565" s="123"/>
      <c r="E565" s="123"/>
      <c r="F565" s="123"/>
      <c r="G565" s="123"/>
    </row>
    <row r="566" spans="1:7" ht="18" customHeight="1">
      <c r="A566" s="123"/>
      <c r="B566" s="123"/>
      <c r="C566" s="123"/>
      <c r="D566" s="123"/>
      <c r="E566" s="123"/>
      <c r="F566" s="123"/>
      <c r="G566" s="123"/>
    </row>
    <row r="567" spans="1:7" ht="18" customHeight="1">
      <c r="A567" s="123"/>
      <c r="B567" s="123"/>
      <c r="C567" s="123"/>
      <c r="D567" s="123"/>
      <c r="E567" s="123"/>
      <c r="F567" s="123"/>
      <c r="G567" s="123"/>
    </row>
    <row r="568" spans="1:7" ht="18" customHeight="1">
      <c r="A568" s="123"/>
      <c r="B568" s="123"/>
      <c r="C568" s="123"/>
      <c r="D568" s="123"/>
      <c r="E568" s="123"/>
      <c r="F568" s="123"/>
      <c r="G568" s="123"/>
    </row>
    <row r="569" spans="1:7" ht="18" customHeight="1">
      <c r="A569" s="123"/>
      <c r="B569" s="123"/>
      <c r="C569" s="123"/>
      <c r="D569" s="123"/>
      <c r="E569" s="123"/>
      <c r="F569" s="123"/>
      <c r="G569" s="123"/>
    </row>
    <row r="570" spans="1:7" ht="18" customHeight="1">
      <c r="A570" s="123"/>
      <c r="B570" s="123"/>
      <c r="C570" s="123"/>
      <c r="D570" s="123"/>
      <c r="E570" s="123"/>
      <c r="F570" s="123"/>
      <c r="G570" s="123"/>
    </row>
    <row r="571" spans="1:7" ht="18" customHeight="1">
      <c r="A571" s="123"/>
      <c r="B571" s="123"/>
      <c r="C571" s="123"/>
      <c r="D571" s="123"/>
      <c r="E571" s="123"/>
      <c r="F571" s="123"/>
      <c r="G571" s="123"/>
    </row>
    <row r="572" spans="1:7" ht="18" customHeight="1">
      <c r="A572" s="123"/>
      <c r="B572" s="123"/>
      <c r="C572" s="123"/>
      <c r="D572" s="123"/>
      <c r="E572" s="123"/>
      <c r="F572" s="123"/>
      <c r="G572" s="123"/>
    </row>
    <row r="573" spans="1:7" ht="18" customHeight="1">
      <c r="A573" s="123"/>
      <c r="B573" s="123"/>
      <c r="C573" s="123"/>
      <c r="D573" s="123"/>
      <c r="E573" s="123"/>
      <c r="F573" s="123"/>
      <c r="G573" s="123"/>
    </row>
    <row r="574" spans="1:7" ht="18" customHeight="1">
      <c r="A574" s="123"/>
      <c r="B574" s="123"/>
      <c r="C574" s="123"/>
      <c r="D574" s="123"/>
      <c r="E574" s="123"/>
      <c r="F574" s="123"/>
      <c r="G574" s="123"/>
    </row>
    <row r="575" spans="1:7" ht="18" customHeight="1">
      <c r="A575" s="123"/>
      <c r="B575" s="123"/>
      <c r="C575" s="123"/>
      <c r="D575" s="123"/>
      <c r="E575" s="123"/>
      <c r="F575" s="123"/>
      <c r="G575" s="123"/>
    </row>
    <row r="576" spans="1:7" ht="18" customHeight="1">
      <c r="A576" s="123"/>
      <c r="B576" s="123"/>
      <c r="C576" s="123"/>
      <c r="D576" s="123"/>
      <c r="E576" s="123"/>
      <c r="F576" s="123"/>
      <c r="G576" s="123"/>
    </row>
    <row r="577" spans="1:7" ht="18" customHeight="1">
      <c r="A577" s="123"/>
      <c r="B577" s="123"/>
      <c r="C577" s="123"/>
      <c r="D577" s="123"/>
      <c r="E577" s="123"/>
      <c r="F577" s="123"/>
      <c r="G577" s="123"/>
    </row>
    <row r="578" spans="1:7" ht="18" customHeight="1">
      <c r="A578" s="123"/>
      <c r="B578" s="123"/>
      <c r="C578" s="123"/>
      <c r="D578" s="123"/>
      <c r="E578" s="123"/>
      <c r="F578" s="123"/>
      <c r="G578" s="123"/>
    </row>
    <row r="579" spans="1:7" ht="18" customHeight="1">
      <c r="A579" s="123"/>
      <c r="B579" s="123"/>
      <c r="C579" s="123"/>
      <c r="D579" s="123"/>
      <c r="E579" s="123"/>
      <c r="F579" s="123"/>
      <c r="G579" s="123"/>
    </row>
    <row r="580" spans="1:7" ht="18" customHeight="1">
      <c r="A580" s="123"/>
      <c r="B580" s="123"/>
      <c r="C580" s="123"/>
      <c r="D580" s="123"/>
      <c r="E580" s="123"/>
      <c r="F580" s="123"/>
      <c r="G580" s="123"/>
    </row>
    <row r="581" spans="1:7" ht="18" customHeight="1">
      <c r="A581" s="123"/>
      <c r="B581" s="123"/>
      <c r="C581" s="123"/>
      <c r="D581" s="123"/>
      <c r="E581" s="123"/>
      <c r="F581" s="123"/>
      <c r="G581" s="123"/>
    </row>
    <row r="582" spans="1:7" ht="18" customHeight="1">
      <c r="A582" s="123"/>
      <c r="B582" s="123"/>
      <c r="C582" s="123"/>
      <c r="D582" s="123"/>
      <c r="E582" s="123"/>
      <c r="F582" s="123"/>
      <c r="G582" s="123"/>
    </row>
    <row r="583" spans="1:7" ht="18" customHeight="1">
      <c r="A583" s="123"/>
      <c r="B583" s="123"/>
      <c r="C583" s="123"/>
      <c r="D583" s="123"/>
      <c r="E583" s="123"/>
      <c r="F583" s="123"/>
      <c r="G583" s="123"/>
    </row>
    <row r="584" spans="1:7" ht="18" customHeight="1">
      <c r="A584" s="123"/>
      <c r="B584" s="123"/>
      <c r="C584" s="123"/>
      <c r="D584" s="123"/>
      <c r="E584" s="123"/>
      <c r="F584" s="123"/>
      <c r="G584" s="123"/>
    </row>
    <row r="585" spans="1:7" ht="18" customHeight="1">
      <c r="A585" s="123"/>
      <c r="B585" s="123"/>
      <c r="C585" s="123"/>
      <c r="D585" s="123"/>
      <c r="E585" s="123"/>
      <c r="F585" s="123"/>
      <c r="G585" s="123"/>
    </row>
    <row r="586" spans="1:7" ht="18" customHeight="1">
      <c r="A586" s="123"/>
      <c r="B586" s="123"/>
      <c r="C586" s="123"/>
      <c r="D586" s="123"/>
      <c r="E586" s="123"/>
      <c r="F586" s="123"/>
      <c r="G586" s="123"/>
    </row>
    <row r="587" spans="1:7" ht="18" customHeight="1">
      <c r="A587" s="123"/>
      <c r="B587" s="123"/>
      <c r="C587" s="123"/>
      <c r="D587" s="123"/>
      <c r="E587" s="123"/>
      <c r="F587" s="123"/>
      <c r="G587" s="123"/>
    </row>
    <row r="588" spans="1:7" ht="18" customHeight="1">
      <c r="A588" s="123"/>
      <c r="B588" s="123"/>
      <c r="C588" s="123"/>
      <c r="D588" s="123"/>
      <c r="E588" s="123"/>
      <c r="F588" s="123"/>
      <c r="G588" s="123"/>
    </row>
    <row r="589" spans="1:7" ht="18" customHeight="1">
      <c r="A589" s="123"/>
      <c r="B589" s="123"/>
      <c r="C589" s="123"/>
      <c r="D589" s="123"/>
      <c r="E589" s="123"/>
      <c r="F589" s="123"/>
      <c r="G589" s="123"/>
    </row>
    <row r="590" spans="1:7" ht="18" customHeight="1">
      <c r="A590" s="123"/>
      <c r="B590" s="123"/>
      <c r="C590" s="123"/>
      <c r="D590" s="123"/>
      <c r="E590" s="123"/>
      <c r="F590" s="123"/>
      <c r="G590" s="123"/>
    </row>
    <row r="591" spans="1:7" ht="18" customHeight="1">
      <c r="A591" s="123"/>
      <c r="B591" s="123"/>
      <c r="C591" s="123"/>
      <c r="D591" s="123"/>
      <c r="E591" s="123"/>
      <c r="F591" s="123"/>
      <c r="G591" s="123"/>
    </row>
    <row r="592" spans="1:7" ht="18" customHeight="1">
      <c r="A592" s="123"/>
      <c r="B592" s="123"/>
      <c r="C592" s="123"/>
      <c r="D592" s="123"/>
      <c r="E592" s="123"/>
      <c r="F592" s="123"/>
      <c r="G592" s="123"/>
    </row>
    <row r="593" spans="1:7" ht="18" customHeight="1">
      <c r="A593" s="123"/>
      <c r="B593" s="123"/>
      <c r="C593" s="123"/>
      <c r="D593" s="123"/>
      <c r="E593" s="123"/>
      <c r="F593" s="123"/>
      <c r="G593" s="123"/>
    </row>
    <row r="594" spans="1:7" ht="18" customHeight="1">
      <c r="A594" s="123"/>
      <c r="B594" s="123"/>
      <c r="C594" s="123"/>
      <c r="D594" s="123"/>
      <c r="E594" s="123"/>
      <c r="F594" s="123"/>
      <c r="G594" s="123"/>
    </row>
    <row r="595" spans="1:7" ht="18" customHeight="1">
      <c r="A595" s="123"/>
      <c r="B595" s="123"/>
      <c r="C595" s="123"/>
      <c r="D595" s="123"/>
      <c r="E595" s="123"/>
      <c r="F595" s="123"/>
      <c r="G595" s="123"/>
    </row>
    <row r="596" spans="1:7" ht="18" customHeight="1">
      <c r="A596" s="123"/>
      <c r="B596" s="123"/>
      <c r="C596" s="123"/>
      <c r="D596" s="123"/>
      <c r="E596" s="123"/>
      <c r="F596" s="123"/>
      <c r="G596" s="123"/>
    </row>
    <row r="597" spans="1:7" ht="18" customHeight="1">
      <c r="A597" s="123"/>
      <c r="B597" s="123"/>
      <c r="C597" s="123"/>
      <c r="D597" s="123"/>
      <c r="E597" s="123"/>
      <c r="F597" s="123"/>
      <c r="G597" s="123"/>
    </row>
    <row r="598" spans="1:7" ht="18" customHeight="1">
      <c r="A598" s="123"/>
      <c r="B598" s="123"/>
      <c r="C598" s="123"/>
      <c r="D598" s="123"/>
      <c r="E598" s="123"/>
      <c r="F598" s="123"/>
      <c r="G598" s="123"/>
    </row>
    <row r="599" spans="1:7" ht="18" customHeight="1">
      <c r="A599" s="123"/>
      <c r="B599" s="123"/>
      <c r="C599" s="123"/>
      <c r="D599" s="123"/>
      <c r="E599" s="123"/>
      <c r="F599" s="123"/>
      <c r="G599" s="123"/>
    </row>
    <row r="600" spans="1:7" ht="18" customHeight="1">
      <c r="A600" s="123"/>
      <c r="B600" s="123"/>
      <c r="C600" s="123"/>
      <c r="D600" s="123"/>
      <c r="E600" s="123"/>
      <c r="F600" s="123"/>
      <c r="G600" s="123"/>
    </row>
    <row r="601" spans="1:7" ht="18" customHeight="1">
      <c r="A601" s="123"/>
      <c r="B601" s="123"/>
      <c r="C601" s="123"/>
      <c r="D601" s="123"/>
      <c r="E601" s="123"/>
      <c r="F601" s="123"/>
      <c r="G601" s="123"/>
    </row>
    <row r="602" spans="1:7" ht="18" customHeight="1">
      <c r="A602" s="123"/>
      <c r="B602" s="123"/>
      <c r="C602" s="123"/>
      <c r="D602" s="123"/>
      <c r="E602" s="123"/>
      <c r="F602" s="123"/>
      <c r="G602" s="123"/>
    </row>
    <row r="603" spans="1:7" ht="18" customHeight="1">
      <c r="A603" s="123"/>
      <c r="B603" s="123"/>
      <c r="C603" s="123"/>
      <c r="D603" s="123"/>
      <c r="E603" s="123"/>
      <c r="F603" s="123"/>
      <c r="G603" s="123"/>
    </row>
    <row r="604" spans="1:7" ht="18" customHeight="1">
      <c r="A604" s="123"/>
      <c r="B604" s="123"/>
      <c r="C604" s="123"/>
      <c r="D604" s="123"/>
      <c r="E604" s="123"/>
      <c r="F604" s="123"/>
      <c r="G604" s="123"/>
    </row>
    <row r="605" spans="1:7" ht="18" customHeight="1">
      <c r="A605" s="123"/>
      <c r="B605" s="123"/>
      <c r="C605" s="123"/>
      <c r="D605" s="123"/>
      <c r="E605" s="123"/>
      <c r="F605" s="123"/>
      <c r="G605" s="123"/>
    </row>
    <row r="606" spans="1:7" ht="18" customHeight="1">
      <c r="A606" s="123"/>
      <c r="B606" s="123"/>
      <c r="C606" s="123"/>
      <c r="D606" s="123"/>
      <c r="E606" s="123"/>
      <c r="F606" s="123"/>
      <c r="G606" s="123"/>
    </row>
    <row r="607" spans="1:7" ht="18" customHeight="1">
      <c r="A607" s="123"/>
      <c r="B607" s="123"/>
      <c r="C607" s="123"/>
      <c r="D607" s="123"/>
      <c r="E607" s="123"/>
      <c r="F607" s="123"/>
      <c r="G607" s="123"/>
    </row>
    <row r="608" spans="1:7" ht="18" customHeight="1">
      <c r="A608" s="123"/>
      <c r="B608" s="123"/>
      <c r="C608" s="123"/>
      <c r="D608" s="123"/>
      <c r="E608" s="123"/>
      <c r="F608" s="123"/>
      <c r="G608" s="123"/>
    </row>
    <row r="609" spans="1:7" ht="18" customHeight="1">
      <c r="A609" s="123"/>
      <c r="B609" s="123"/>
      <c r="C609" s="123"/>
      <c r="D609" s="123"/>
      <c r="E609" s="123"/>
      <c r="F609" s="123"/>
      <c r="G609" s="123"/>
    </row>
    <row r="610" spans="1:7" ht="18" customHeight="1">
      <c r="A610" s="123"/>
      <c r="B610" s="123"/>
      <c r="C610" s="123"/>
      <c r="D610" s="123"/>
      <c r="E610" s="123"/>
      <c r="F610" s="123"/>
      <c r="G610" s="123"/>
    </row>
    <row r="611" spans="1:7" ht="18" customHeight="1">
      <c r="A611" s="123"/>
      <c r="B611" s="123"/>
      <c r="C611" s="123"/>
      <c r="D611" s="123"/>
      <c r="E611" s="123"/>
      <c r="F611" s="123"/>
      <c r="G611" s="123"/>
    </row>
    <row r="612" spans="1:7" ht="18" customHeight="1">
      <c r="A612" s="123"/>
      <c r="B612" s="123"/>
      <c r="C612" s="123"/>
      <c r="D612" s="123"/>
      <c r="E612" s="123"/>
      <c r="F612" s="123"/>
      <c r="G612" s="123"/>
    </row>
    <row r="613" spans="1:7" ht="18" customHeight="1">
      <c r="A613" s="123"/>
      <c r="B613" s="123"/>
      <c r="C613" s="123"/>
      <c r="D613" s="123"/>
      <c r="E613" s="123"/>
      <c r="F613" s="123"/>
      <c r="G613" s="123"/>
    </row>
    <row r="614" spans="1:7" ht="18" customHeight="1">
      <c r="A614" s="123"/>
      <c r="B614" s="123"/>
      <c r="C614" s="123"/>
      <c r="D614" s="123"/>
      <c r="E614" s="123"/>
      <c r="F614" s="123"/>
      <c r="G614" s="123"/>
    </row>
    <row r="615" spans="1:7" ht="18" customHeight="1">
      <c r="A615" s="123"/>
      <c r="B615" s="123"/>
      <c r="C615" s="123"/>
      <c r="D615" s="123"/>
      <c r="E615" s="123"/>
      <c r="F615" s="123"/>
      <c r="G615" s="123"/>
    </row>
    <row r="616" spans="1:7" ht="18" customHeight="1">
      <c r="A616" s="123"/>
      <c r="B616" s="123"/>
      <c r="C616" s="123"/>
      <c r="D616" s="123"/>
      <c r="E616" s="123"/>
      <c r="F616" s="123"/>
      <c r="G616" s="123"/>
    </row>
    <row r="617" spans="1:7" ht="18" customHeight="1">
      <c r="A617" s="123"/>
      <c r="B617" s="123"/>
      <c r="C617" s="123"/>
      <c r="D617" s="123"/>
      <c r="E617" s="123"/>
      <c r="F617" s="123"/>
      <c r="G617" s="123"/>
    </row>
    <row r="618" spans="1:7" ht="18" customHeight="1">
      <c r="A618" s="123"/>
      <c r="B618" s="123"/>
      <c r="C618" s="123"/>
      <c r="D618" s="123"/>
      <c r="E618" s="123"/>
      <c r="F618" s="123"/>
      <c r="G618" s="123"/>
    </row>
    <row r="619" spans="1:7" ht="18" customHeight="1">
      <c r="A619" s="123"/>
      <c r="B619" s="123"/>
      <c r="C619" s="123"/>
      <c r="D619" s="123"/>
      <c r="E619" s="123"/>
      <c r="F619" s="123"/>
      <c r="G619" s="123"/>
    </row>
    <row r="620" spans="1:7" ht="18" customHeight="1">
      <c r="A620" s="123"/>
      <c r="B620" s="123"/>
      <c r="C620" s="123"/>
      <c r="D620" s="123"/>
      <c r="E620" s="123"/>
      <c r="F620" s="123"/>
      <c r="G620" s="123"/>
    </row>
    <row r="621" spans="1:7" ht="18" customHeight="1">
      <c r="A621" s="123"/>
      <c r="B621" s="123"/>
      <c r="C621" s="123"/>
      <c r="D621" s="123"/>
      <c r="E621" s="123"/>
      <c r="F621" s="123"/>
      <c r="G621" s="123"/>
    </row>
    <row r="622" spans="1:7" ht="18" customHeight="1">
      <c r="A622" s="123"/>
      <c r="B622" s="123"/>
      <c r="C622" s="123"/>
      <c r="D622" s="123"/>
      <c r="E622" s="123"/>
      <c r="F622" s="123"/>
      <c r="G622" s="123"/>
    </row>
    <row r="623" spans="1:7" ht="18" customHeight="1">
      <c r="A623" s="123"/>
      <c r="B623" s="123"/>
      <c r="C623" s="123"/>
      <c r="D623" s="123"/>
      <c r="E623" s="123"/>
      <c r="F623" s="123"/>
      <c r="G623" s="123"/>
    </row>
    <row r="624" spans="1:7" ht="18" customHeight="1">
      <c r="A624" s="123"/>
      <c r="B624" s="123"/>
      <c r="C624" s="123"/>
      <c r="D624" s="123"/>
      <c r="E624" s="123"/>
      <c r="F624" s="123"/>
      <c r="G624" s="123"/>
    </row>
    <row r="625" spans="1:7" ht="18" customHeight="1">
      <c r="A625" s="123"/>
      <c r="B625" s="123"/>
      <c r="C625" s="123"/>
      <c r="D625" s="123"/>
      <c r="E625" s="123"/>
      <c r="F625" s="123"/>
      <c r="G625" s="123"/>
    </row>
    <row r="626" spans="1:7" ht="18" customHeight="1">
      <c r="A626" s="123"/>
      <c r="B626" s="123"/>
      <c r="C626" s="123"/>
      <c r="D626" s="123"/>
      <c r="E626" s="123"/>
      <c r="F626" s="123"/>
      <c r="G626" s="123"/>
    </row>
    <row r="627" spans="1:7" ht="18" customHeight="1">
      <c r="A627" s="123"/>
      <c r="B627" s="123"/>
      <c r="C627" s="123"/>
      <c r="D627" s="123"/>
      <c r="E627" s="123"/>
      <c r="F627" s="123"/>
      <c r="G627" s="123"/>
    </row>
    <row r="628" spans="1:7" ht="18" customHeight="1">
      <c r="A628" s="123"/>
      <c r="B628" s="123"/>
      <c r="C628" s="123"/>
      <c r="D628" s="123"/>
      <c r="E628" s="123"/>
      <c r="F628" s="123"/>
      <c r="G628" s="123"/>
    </row>
    <row r="629" spans="1:7" ht="18" customHeight="1">
      <c r="A629" s="123"/>
      <c r="B629" s="123"/>
      <c r="C629" s="123"/>
      <c r="D629" s="123"/>
      <c r="E629" s="123"/>
      <c r="F629" s="123"/>
      <c r="G629" s="123"/>
    </row>
    <row r="630" spans="1:7" ht="18" customHeight="1">
      <c r="A630" s="123"/>
      <c r="B630" s="123"/>
      <c r="C630" s="123"/>
      <c r="D630" s="123"/>
      <c r="E630" s="123"/>
      <c r="F630" s="123"/>
      <c r="G630" s="123"/>
    </row>
    <row r="631" spans="1:7" ht="18" customHeight="1">
      <c r="A631" s="123"/>
      <c r="B631" s="123"/>
      <c r="C631" s="123"/>
      <c r="D631" s="123"/>
      <c r="E631" s="123"/>
      <c r="F631" s="123"/>
      <c r="G631" s="123"/>
    </row>
    <row r="632" spans="1:7" ht="18" customHeight="1">
      <c r="A632" s="123"/>
      <c r="B632" s="123"/>
      <c r="C632" s="123"/>
      <c r="D632" s="123"/>
      <c r="E632" s="123"/>
      <c r="F632" s="123"/>
      <c r="G632" s="123"/>
    </row>
    <row r="633" spans="1:7" ht="18" customHeight="1">
      <c r="A633" s="123"/>
      <c r="B633" s="123"/>
      <c r="C633" s="123"/>
      <c r="D633" s="123"/>
      <c r="E633" s="123"/>
      <c r="F633" s="123"/>
      <c r="G633" s="123"/>
    </row>
    <row r="634" spans="1:7" ht="18" customHeight="1">
      <c r="A634" s="123"/>
      <c r="B634" s="123"/>
      <c r="C634" s="123"/>
      <c r="D634" s="123"/>
      <c r="E634" s="123"/>
      <c r="F634" s="123"/>
      <c r="G634" s="123"/>
    </row>
    <row r="635" spans="1:7" ht="18" customHeight="1">
      <c r="A635" s="123"/>
      <c r="B635" s="123"/>
      <c r="C635" s="123"/>
      <c r="D635" s="123"/>
      <c r="E635" s="123"/>
      <c r="F635" s="123"/>
      <c r="G635" s="123"/>
    </row>
    <row r="636" spans="1:7" ht="18" customHeight="1">
      <c r="A636" s="123"/>
      <c r="B636" s="123"/>
      <c r="C636" s="123"/>
      <c r="D636" s="123"/>
      <c r="E636" s="123"/>
      <c r="F636" s="123"/>
      <c r="G636" s="123"/>
    </row>
    <row r="637" spans="1:7" ht="18" customHeight="1">
      <c r="A637" s="123"/>
      <c r="B637" s="123"/>
      <c r="C637" s="123"/>
      <c r="D637" s="123"/>
      <c r="E637" s="123"/>
      <c r="F637" s="123"/>
      <c r="G637" s="123"/>
    </row>
    <row r="638" spans="1:7" ht="18" customHeight="1">
      <c r="A638" s="123"/>
      <c r="B638" s="123"/>
      <c r="C638" s="123"/>
      <c r="D638" s="123"/>
      <c r="E638" s="123"/>
      <c r="F638" s="123"/>
      <c r="G638" s="123"/>
    </row>
    <row r="639" spans="1:7" ht="18" customHeight="1">
      <c r="A639" s="123"/>
      <c r="B639" s="123"/>
      <c r="C639" s="123"/>
      <c r="D639" s="123"/>
      <c r="E639" s="123"/>
      <c r="F639" s="123"/>
      <c r="G639" s="123"/>
    </row>
    <row r="640" spans="1:7" ht="18" customHeight="1">
      <c r="A640" s="123"/>
      <c r="B640" s="123"/>
      <c r="C640" s="123"/>
      <c r="D640" s="123"/>
      <c r="E640" s="123"/>
      <c r="F640" s="123"/>
      <c r="G640" s="123"/>
    </row>
    <row r="641" spans="1:7" ht="18" customHeight="1">
      <c r="A641" s="123"/>
      <c r="B641" s="123"/>
      <c r="C641" s="123"/>
      <c r="D641" s="123"/>
      <c r="E641" s="123"/>
      <c r="F641" s="123"/>
      <c r="G641" s="123"/>
    </row>
    <row r="642" spans="1:7" ht="18" customHeight="1">
      <c r="A642" s="123"/>
      <c r="B642" s="123"/>
      <c r="C642" s="123"/>
      <c r="D642" s="123"/>
      <c r="E642" s="123"/>
      <c r="F642" s="123"/>
      <c r="G642" s="123"/>
    </row>
    <row r="643" spans="1:7" ht="18" customHeight="1">
      <c r="A643" s="123"/>
      <c r="B643" s="123"/>
      <c r="C643" s="123"/>
      <c r="D643" s="123"/>
      <c r="E643" s="123"/>
      <c r="F643" s="123"/>
      <c r="G643" s="123"/>
    </row>
    <row r="644" spans="1:7" ht="18" customHeight="1">
      <c r="A644" s="123"/>
      <c r="B644" s="123"/>
      <c r="C644" s="123"/>
      <c r="D644" s="123"/>
      <c r="E644" s="123"/>
      <c r="F644" s="123"/>
      <c r="G644" s="123"/>
    </row>
    <row r="645" spans="1:7" ht="18" customHeight="1">
      <c r="A645" s="123"/>
      <c r="B645" s="123"/>
      <c r="C645" s="123"/>
      <c r="D645" s="123"/>
      <c r="E645" s="123"/>
      <c r="F645" s="123"/>
      <c r="G645" s="123"/>
    </row>
    <row r="646" spans="1:7" ht="18" customHeight="1">
      <c r="A646" s="123"/>
      <c r="B646" s="123"/>
      <c r="C646" s="123"/>
      <c r="D646" s="123"/>
      <c r="E646" s="123"/>
      <c r="F646" s="123"/>
      <c r="G646" s="123"/>
    </row>
    <row r="647" spans="1:7" ht="18" customHeight="1">
      <c r="A647" s="123"/>
      <c r="B647" s="123"/>
      <c r="C647" s="123"/>
      <c r="D647" s="123"/>
      <c r="E647" s="123"/>
      <c r="F647" s="123"/>
      <c r="G647" s="123"/>
    </row>
    <row r="648" spans="1:7" ht="18" customHeight="1">
      <c r="A648" s="123"/>
      <c r="B648" s="123"/>
      <c r="C648" s="123"/>
      <c r="D648" s="123"/>
      <c r="E648" s="123"/>
      <c r="F648" s="123"/>
      <c r="G648" s="123"/>
    </row>
    <row r="649" spans="1:7" ht="18" customHeight="1">
      <c r="A649" s="123"/>
      <c r="B649" s="123"/>
      <c r="C649" s="123"/>
      <c r="D649" s="123"/>
      <c r="E649" s="123"/>
      <c r="F649" s="123"/>
      <c r="G649" s="123"/>
    </row>
    <row r="650" spans="1:7" ht="18" customHeight="1">
      <c r="A650" s="123"/>
      <c r="B650" s="123"/>
      <c r="C650" s="123"/>
      <c r="D650" s="123"/>
      <c r="E650" s="123"/>
      <c r="F650" s="123"/>
      <c r="G650" s="123"/>
    </row>
    <row r="651" spans="1:7" ht="18" customHeight="1">
      <c r="A651" s="123"/>
      <c r="B651" s="123"/>
      <c r="C651" s="123"/>
      <c r="D651" s="123"/>
      <c r="E651" s="123"/>
      <c r="F651" s="123"/>
      <c r="G651" s="123"/>
    </row>
    <row r="652" spans="1:7" ht="18" customHeight="1">
      <c r="A652" s="123"/>
      <c r="B652" s="123"/>
      <c r="C652" s="123"/>
      <c r="D652" s="123"/>
      <c r="E652" s="123"/>
      <c r="F652" s="123"/>
      <c r="G652" s="123"/>
    </row>
    <row r="653" spans="1:7" ht="18" customHeight="1">
      <c r="A653" s="123"/>
      <c r="B653" s="123"/>
      <c r="C653" s="123"/>
      <c r="D653" s="123"/>
      <c r="E653" s="123"/>
      <c r="F653" s="123"/>
      <c r="G653" s="123"/>
    </row>
    <row r="654" spans="1:7" ht="18" customHeight="1">
      <c r="A654" s="123"/>
      <c r="B654" s="123"/>
      <c r="C654" s="123"/>
      <c r="D654" s="123"/>
      <c r="E654" s="123"/>
      <c r="F654" s="123"/>
      <c r="G654" s="123"/>
    </row>
    <row r="655" spans="1:7" ht="18" customHeight="1">
      <c r="A655" s="123"/>
      <c r="B655" s="123"/>
      <c r="C655" s="123"/>
      <c r="D655" s="123"/>
      <c r="E655" s="123"/>
      <c r="F655" s="123"/>
      <c r="G655" s="123"/>
    </row>
    <row r="656" spans="1:7" ht="18" customHeight="1">
      <c r="A656" s="123"/>
      <c r="B656" s="123"/>
      <c r="C656" s="123"/>
      <c r="D656" s="123"/>
      <c r="E656" s="123"/>
      <c r="F656" s="123"/>
      <c r="G656" s="123"/>
    </row>
    <row r="657" spans="1:7" ht="18" customHeight="1">
      <c r="A657" s="123"/>
      <c r="B657" s="123"/>
      <c r="C657" s="123"/>
      <c r="D657" s="123"/>
      <c r="E657" s="123"/>
      <c r="F657" s="123"/>
      <c r="G657" s="123"/>
    </row>
    <row r="658" spans="1:7" ht="18" customHeight="1">
      <c r="A658" s="123"/>
      <c r="B658" s="123"/>
      <c r="C658" s="123"/>
      <c r="D658" s="123"/>
      <c r="E658" s="123"/>
      <c r="F658" s="123"/>
      <c r="G658" s="123"/>
    </row>
    <row r="659" spans="1:7" ht="18" customHeight="1">
      <c r="A659" s="123"/>
      <c r="B659" s="123"/>
      <c r="C659" s="123"/>
      <c r="D659" s="123"/>
      <c r="E659" s="123"/>
      <c r="F659" s="123"/>
      <c r="G659" s="123"/>
    </row>
    <row r="660" spans="1:7" ht="18" customHeight="1">
      <c r="A660" s="123"/>
      <c r="B660" s="123"/>
      <c r="C660" s="123"/>
      <c r="D660" s="123"/>
      <c r="E660" s="123"/>
      <c r="F660" s="123"/>
      <c r="G660" s="123"/>
    </row>
    <row r="661" spans="1:7" ht="18" customHeight="1">
      <c r="A661" s="123"/>
      <c r="B661" s="123"/>
      <c r="C661" s="123"/>
      <c r="D661" s="123"/>
      <c r="E661" s="123"/>
      <c r="F661" s="123"/>
      <c r="G661" s="123"/>
    </row>
    <row r="662" spans="1:7" ht="18" customHeight="1">
      <c r="A662" s="123"/>
      <c r="B662" s="123"/>
      <c r="C662" s="123"/>
      <c r="D662" s="123"/>
      <c r="E662" s="123"/>
      <c r="F662" s="123"/>
      <c r="G662" s="123"/>
    </row>
    <row r="663" spans="1:7" ht="18" customHeight="1">
      <c r="A663" s="123"/>
      <c r="B663" s="123"/>
      <c r="C663" s="123"/>
      <c r="D663" s="123"/>
      <c r="E663" s="123"/>
      <c r="F663" s="123"/>
      <c r="G663" s="123"/>
    </row>
    <row r="664" spans="1:7" ht="18" customHeight="1">
      <c r="A664" s="123"/>
      <c r="B664" s="123"/>
      <c r="C664" s="123"/>
      <c r="D664" s="123"/>
      <c r="E664" s="123"/>
      <c r="F664" s="123"/>
      <c r="G664" s="123"/>
    </row>
    <row r="665" spans="1:7" ht="18" customHeight="1">
      <c r="A665" s="123"/>
      <c r="B665" s="123"/>
      <c r="C665" s="123"/>
      <c r="D665" s="123"/>
      <c r="E665" s="123"/>
      <c r="F665" s="123"/>
      <c r="G665" s="123"/>
    </row>
    <row r="666" spans="1:7" ht="18" customHeight="1">
      <c r="A666" s="123"/>
      <c r="B666" s="123"/>
      <c r="C666" s="123"/>
      <c r="D666" s="123"/>
      <c r="E666" s="123"/>
      <c r="F666" s="123"/>
      <c r="G666" s="123"/>
    </row>
    <row r="667" spans="1:7" ht="18" customHeight="1">
      <c r="A667" s="123"/>
      <c r="B667" s="123"/>
      <c r="C667" s="123"/>
      <c r="D667" s="123"/>
      <c r="E667" s="123"/>
      <c r="F667" s="123"/>
      <c r="G667" s="123"/>
    </row>
    <row r="668" spans="1:7" ht="18" customHeight="1">
      <c r="A668" s="123"/>
      <c r="B668" s="123"/>
      <c r="C668" s="123"/>
      <c r="D668" s="123"/>
      <c r="E668" s="123"/>
      <c r="F668" s="123"/>
      <c r="G668" s="123"/>
    </row>
    <row r="669" spans="1:7" ht="18" customHeight="1">
      <c r="A669" s="123"/>
      <c r="B669" s="123"/>
      <c r="C669" s="123"/>
      <c r="D669" s="123"/>
      <c r="E669" s="123"/>
      <c r="F669" s="123"/>
      <c r="G669" s="123"/>
    </row>
    <row r="670" spans="1:7" ht="18" customHeight="1">
      <c r="A670" s="123"/>
      <c r="B670" s="123"/>
      <c r="C670" s="123"/>
      <c r="D670" s="123"/>
      <c r="E670" s="123"/>
      <c r="F670" s="123"/>
      <c r="G670" s="123"/>
    </row>
    <row r="671" spans="1:7" ht="18" customHeight="1">
      <c r="A671" s="123"/>
      <c r="B671" s="123"/>
      <c r="C671" s="123"/>
      <c r="D671" s="123"/>
      <c r="E671" s="123"/>
      <c r="F671" s="123"/>
      <c r="G671" s="123"/>
    </row>
    <row r="672" spans="1:7" ht="18" customHeight="1">
      <c r="A672" s="123"/>
      <c r="B672" s="123"/>
      <c r="C672" s="123"/>
      <c r="D672" s="123"/>
      <c r="E672" s="123"/>
      <c r="F672" s="123"/>
      <c r="G672" s="123"/>
    </row>
    <row r="673" spans="1:7" ht="18" customHeight="1">
      <c r="A673" s="123"/>
      <c r="B673" s="123"/>
      <c r="C673" s="123"/>
      <c r="D673" s="123"/>
      <c r="E673" s="123"/>
      <c r="F673" s="123"/>
      <c r="G673" s="123"/>
    </row>
    <row r="674" spans="1:7" ht="18" customHeight="1">
      <c r="A674" s="123"/>
      <c r="B674" s="123"/>
      <c r="C674" s="123"/>
      <c r="D674" s="123"/>
      <c r="E674" s="123"/>
      <c r="F674" s="123"/>
      <c r="G674" s="123"/>
    </row>
    <row r="675" spans="1:7" ht="18" customHeight="1">
      <c r="A675" s="123"/>
      <c r="B675" s="123"/>
      <c r="C675" s="123"/>
      <c r="D675" s="123"/>
      <c r="E675" s="123"/>
      <c r="F675" s="123"/>
      <c r="G675" s="123"/>
    </row>
    <row r="676" spans="1:7" ht="18" customHeight="1">
      <c r="A676" s="123"/>
      <c r="B676" s="123"/>
      <c r="C676" s="123"/>
      <c r="D676" s="123"/>
      <c r="E676" s="123"/>
      <c r="F676" s="123"/>
      <c r="G676" s="123"/>
    </row>
    <row r="677" spans="1:7" ht="18" customHeight="1">
      <c r="A677" s="123"/>
      <c r="B677" s="123"/>
      <c r="C677" s="123"/>
      <c r="D677" s="123"/>
      <c r="E677" s="123"/>
      <c r="F677" s="123"/>
      <c r="G677" s="123"/>
    </row>
    <row r="678" spans="1:7" ht="18" customHeight="1">
      <c r="A678" s="123"/>
      <c r="B678" s="123"/>
      <c r="C678" s="123"/>
      <c r="D678" s="123"/>
      <c r="E678" s="123"/>
      <c r="F678" s="123"/>
      <c r="G678" s="123"/>
    </row>
    <row r="679" spans="1:7" ht="18" customHeight="1">
      <c r="A679" s="123"/>
      <c r="B679" s="123"/>
      <c r="C679" s="123"/>
      <c r="D679" s="123"/>
      <c r="E679" s="123"/>
      <c r="F679" s="123"/>
      <c r="G679" s="123"/>
    </row>
    <row r="680" spans="1:7" ht="18" customHeight="1">
      <c r="A680" s="123"/>
      <c r="B680" s="123"/>
      <c r="C680" s="123"/>
      <c r="D680" s="123"/>
      <c r="E680" s="123"/>
      <c r="F680" s="123"/>
      <c r="G680" s="123"/>
    </row>
    <row r="681" spans="1:7" ht="18" customHeight="1">
      <c r="A681" s="123"/>
      <c r="B681" s="123"/>
      <c r="C681" s="123"/>
      <c r="D681" s="123"/>
      <c r="E681" s="123"/>
      <c r="F681" s="123"/>
      <c r="G681" s="123"/>
    </row>
    <row r="682" spans="1:7" ht="18" customHeight="1">
      <c r="A682" s="123"/>
      <c r="B682" s="123"/>
      <c r="C682" s="123"/>
      <c r="D682" s="123"/>
      <c r="E682" s="123"/>
      <c r="F682" s="123"/>
      <c r="G682" s="123"/>
    </row>
    <row r="683" spans="1:7" ht="18" customHeight="1">
      <c r="A683" s="123"/>
      <c r="B683" s="123"/>
      <c r="C683" s="123"/>
      <c r="D683" s="123"/>
      <c r="E683" s="123"/>
      <c r="F683" s="123"/>
      <c r="G683" s="123"/>
    </row>
    <row r="684" spans="1:7" ht="18" customHeight="1">
      <c r="A684" s="123"/>
      <c r="B684" s="123"/>
      <c r="C684" s="123"/>
      <c r="D684" s="123"/>
      <c r="E684" s="123"/>
      <c r="F684" s="123"/>
      <c r="G684" s="123"/>
    </row>
    <row r="685" spans="1:7" ht="18" customHeight="1">
      <c r="A685" s="123"/>
      <c r="B685" s="123"/>
      <c r="C685" s="123"/>
      <c r="D685" s="123"/>
      <c r="E685" s="123"/>
      <c r="F685" s="123"/>
      <c r="G685" s="123"/>
    </row>
    <row r="686" spans="1:7" ht="18" customHeight="1">
      <c r="A686" s="123"/>
      <c r="B686" s="123"/>
      <c r="C686" s="123"/>
      <c r="D686" s="123"/>
      <c r="E686" s="123"/>
      <c r="F686" s="123"/>
      <c r="G686" s="123"/>
    </row>
    <row r="687" spans="1:7" ht="18" customHeight="1">
      <c r="A687" s="123"/>
      <c r="B687" s="123"/>
      <c r="C687" s="123"/>
      <c r="D687" s="123"/>
      <c r="E687" s="123"/>
      <c r="F687" s="123"/>
      <c r="G687" s="123"/>
    </row>
    <row r="688" spans="1:7" ht="18" customHeight="1">
      <c r="A688" s="123"/>
      <c r="B688" s="123"/>
      <c r="C688" s="123"/>
      <c r="D688" s="123"/>
      <c r="E688" s="123"/>
      <c r="F688" s="123"/>
      <c r="G688" s="123"/>
    </row>
    <row r="689" spans="1:7" ht="18" customHeight="1">
      <c r="A689" s="123"/>
      <c r="B689" s="123"/>
      <c r="C689" s="123"/>
      <c r="D689" s="123"/>
      <c r="E689" s="123"/>
      <c r="F689" s="123"/>
      <c r="G689" s="123"/>
    </row>
    <row r="690" spans="1:7" ht="18" customHeight="1">
      <c r="A690" s="123"/>
      <c r="B690" s="123"/>
      <c r="C690" s="123"/>
      <c r="D690" s="123"/>
      <c r="E690" s="123"/>
      <c r="F690" s="123"/>
      <c r="G690" s="123"/>
    </row>
    <row r="691" spans="1:7" ht="18" customHeight="1">
      <c r="A691" s="123"/>
      <c r="B691" s="123"/>
      <c r="C691" s="123"/>
      <c r="D691" s="123"/>
      <c r="E691" s="123"/>
      <c r="F691" s="123"/>
      <c r="G691" s="123"/>
    </row>
    <row r="692" spans="1:7" ht="18" customHeight="1">
      <c r="A692" s="123"/>
      <c r="B692" s="123"/>
      <c r="C692" s="123"/>
      <c r="D692" s="123"/>
      <c r="E692" s="123"/>
      <c r="F692" s="123"/>
      <c r="G692" s="123"/>
    </row>
    <row r="693" spans="1:7" ht="18" customHeight="1">
      <c r="A693" s="123"/>
      <c r="B693" s="123"/>
      <c r="C693" s="123"/>
      <c r="D693" s="123"/>
      <c r="E693" s="123"/>
      <c r="F693" s="123"/>
      <c r="G693" s="123"/>
    </row>
    <row r="694" spans="1:7" ht="18" customHeight="1">
      <c r="A694" s="123"/>
      <c r="B694" s="123"/>
      <c r="C694" s="123"/>
      <c r="D694" s="123"/>
      <c r="E694" s="123"/>
      <c r="F694" s="123"/>
      <c r="G694" s="123"/>
    </row>
    <row r="695" spans="1:7" ht="18" customHeight="1">
      <c r="A695" s="123"/>
      <c r="B695" s="123"/>
      <c r="C695" s="123"/>
      <c r="D695" s="123"/>
      <c r="E695" s="123"/>
      <c r="F695" s="123"/>
      <c r="G695" s="123"/>
    </row>
    <row r="696" spans="1:7" ht="18" customHeight="1">
      <c r="A696" s="123"/>
      <c r="B696" s="123"/>
      <c r="C696" s="123"/>
      <c r="D696" s="123"/>
      <c r="E696" s="123"/>
      <c r="F696" s="123"/>
      <c r="G696" s="123"/>
    </row>
    <row r="697" spans="1:7" ht="18" customHeight="1">
      <c r="A697" s="123"/>
      <c r="B697" s="123"/>
      <c r="C697" s="123"/>
      <c r="D697" s="123"/>
      <c r="E697" s="123"/>
      <c r="F697" s="123"/>
      <c r="G697" s="123"/>
    </row>
    <row r="698" spans="1:7" ht="18" customHeight="1">
      <c r="A698" s="123"/>
      <c r="B698" s="123"/>
      <c r="C698" s="123"/>
      <c r="D698" s="123"/>
      <c r="E698" s="123"/>
      <c r="F698" s="123"/>
      <c r="G698" s="123"/>
    </row>
    <row r="699" spans="1:7" ht="18" customHeight="1">
      <c r="A699" s="123"/>
      <c r="B699" s="123"/>
      <c r="C699" s="123"/>
      <c r="D699" s="123"/>
      <c r="E699" s="123"/>
      <c r="F699" s="123"/>
      <c r="G699" s="123"/>
    </row>
    <row r="700" spans="1:7" ht="18" customHeight="1">
      <c r="A700" s="123"/>
      <c r="B700" s="123"/>
      <c r="C700" s="123"/>
      <c r="D700" s="123"/>
      <c r="E700" s="123"/>
      <c r="F700" s="123"/>
      <c r="G700" s="123"/>
    </row>
    <row r="701" spans="1:7" ht="18" customHeight="1">
      <c r="A701" s="123"/>
      <c r="B701" s="123"/>
      <c r="C701" s="123"/>
      <c r="D701" s="123"/>
      <c r="E701" s="123"/>
      <c r="F701" s="123"/>
      <c r="G701" s="123"/>
    </row>
    <row r="702" spans="1:7" ht="18" customHeight="1">
      <c r="A702" s="123"/>
      <c r="B702" s="123"/>
      <c r="C702" s="123"/>
      <c r="D702" s="123"/>
      <c r="E702" s="123"/>
      <c r="F702" s="123"/>
      <c r="G702" s="123"/>
    </row>
    <row r="703" spans="1:7" ht="18" customHeight="1">
      <c r="A703" s="123"/>
      <c r="B703" s="123"/>
      <c r="C703" s="123"/>
      <c r="D703" s="123"/>
      <c r="E703" s="123"/>
      <c r="F703" s="123"/>
      <c r="G703" s="123"/>
    </row>
    <row r="704" spans="1:7" ht="18" customHeight="1">
      <c r="A704" s="123"/>
      <c r="B704" s="123"/>
      <c r="C704" s="123"/>
      <c r="D704" s="123"/>
      <c r="E704" s="123"/>
      <c r="F704" s="123"/>
      <c r="G704" s="123"/>
    </row>
    <row r="705" spans="1:7" ht="18" customHeight="1">
      <c r="A705" s="123"/>
      <c r="B705" s="123"/>
      <c r="C705" s="123"/>
      <c r="D705" s="123"/>
      <c r="E705" s="123"/>
      <c r="F705" s="123"/>
      <c r="G705" s="123"/>
    </row>
    <row r="706" spans="1:7" ht="18" customHeight="1">
      <c r="A706" s="123"/>
      <c r="B706" s="123"/>
      <c r="C706" s="123"/>
      <c r="D706" s="123"/>
      <c r="E706" s="123"/>
      <c r="F706" s="123"/>
      <c r="G706" s="123"/>
    </row>
    <row r="707" spans="1:7" ht="18" customHeight="1">
      <c r="A707" s="123"/>
      <c r="B707" s="123"/>
      <c r="C707" s="123"/>
      <c r="D707" s="123"/>
      <c r="E707" s="123"/>
      <c r="F707" s="123"/>
      <c r="G707" s="123"/>
    </row>
    <row r="708" spans="1:7" ht="18" customHeight="1">
      <c r="A708" s="123"/>
      <c r="B708" s="123"/>
      <c r="C708" s="123"/>
      <c r="D708" s="123"/>
      <c r="E708" s="123"/>
      <c r="F708" s="123"/>
      <c r="G708" s="123"/>
    </row>
    <row r="709" spans="1:7" ht="18" customHeight="1">
      <c r="A709" s="123"/>
      <c r="B709" s="123"/>
      <c r="C709" s="123"/>
      <c r="D709" s="123"/>
      <c r="E709" s="123"/>
      <c r="F709" s="123"/>
      <c r="G709" s="123"/>
    </row>
    <row r="710" spans="1:7" ht="18" customHeight="1">
      <c r="A710" s="123"/>
      <c r="B710" s="123"/>
      <c r="C710" s="123"/>
      <c r="D710" s="123"/>
      <c r="E710" s="123"/>
      <c r="F710" s="123"/>
      <c r="G710" s="123"/>
    </row>
    <row r="711" spans="1:7" ht="18" customHeight="1">
      <c r="A711" s="123"/>
      <c r="B711" s="123"/>
      <c r="C711" s="123"/>
      <c r="D711" s="123"/>
      <c r="E711" s="123"/>
      <c r="F711" s="123"/>
      <c r="G711" s="123"/>
    </row>
    <row r="712" spans="1:7" ht="18" customHeight="1">
      <c r="A712" s="123"/>
      <c r="B712" s="123"/>
      <c r="C712" s="123"/>
      <c r="D712" s="123"/>
      <c r="E712" s="123"/>
      <c r="F712" s="123"/>
      <c r="G712" s="123"/>
    </row>
    <row r="713" spans="1:7" ht="18" customHeight="1">
      <c r="A713" s="123"/>
      <c r="B713" s="123"/>
      <c r="C713" s="123"/>
      <c r="D713" s="123"/>
      <c r="E713" s="123"/>
      <c r="F713" s="123"/>
      <c r="G713" s="123"/>
    </row>
    <row r="714" spans="1:7" ht="18" customHeight="1">
      <c r="A714" s="123"/>
      <c r="B714" s="123"/>
      <c r="C714" s="123"/>
      <c r="D714" s="123"/>
      <c r="E714" s="123"/>
      <c r="F714" s="123"/>
      <c r="G714" s="123"/>
    </row>
    <row r="715" spans="1:7" ht="18" customHeight="1">
      <c r="A715" s="123"/>
      <c r="B715" s="123"/>
      <c r="C715" s="123"/>
      <c r="D715" s="123"/>
      <c r="E715" s="123"/>
      <c r="F715" s="123"/>
      <c r="G715" s="123"/>
    </row>
    <row r="716" spans="1:7" ht="18" customHeight="1">
      <c r="A716" s="123"/>
      <c r="B716" s="123"/>
      <c r="C716" s="123"/>
      <c r="D716" s="123"/>
      <c r="E716" s="123"/>
      <c r="F716" s="123"/>
      <c r="G716" s="123"/>
    </row>
    <row r="717" spans="1:7" ht="18" customHeight="1">
      <c r="A717" s="123"/>
      <c r="B717" s="123"/>
      <c r="C717" s="123"/>
      <c r="D717" s="123"/>
      <c r="E717" s="123"/>
      <c r="F717" s="123"/>
      <c r="G717" s="123"/>
    </row>
    <row r="718" spans="1:7" ht="18" customHeight="1">
      <c r="A718" s="123"/>
      <c r="B718" s="123"/>
      <c r="C718" s="123"/>
      <c r="D718" s="123"/>
      <c r="E718" s="123"/>
      <c r="F718" s="123"/>
      <c r="G718" s="123"/>
    </row>
    <row r="719" spans="1:7" ht="18" customHeight="1">
      <c r="A719" s="123"/>
      <c r="B719" s="123"/>
      <c r="C719" s="123"/>
      <c r="D719" s="123"/>
      <c r="E719" s="123"/>
      <c r="F719" s="123"/>
      <c r="G719" s="123"/>
    </row>
    <row r="720" spans="1:7" ht="18" customHeight="1">
      <c r="A720" s="123"/>
      <c r="B720" s="123"/>
      <c r="C720" s="123"/>
      <c r="D720" s="123"/>
      <c r="E720" s="123"/>
      <c r="F720" s="123"/>
      <c r="G720" s="123"/>
    </row>
    <row r="721" spans="1:7" ht="18" customHeight="1">
      <c r="A721" s="123"/>
      <c r="B721" s="123"/>
      <c r="C721" s="123"/>
      <c r="D721" s="123"/>
      <c r="E721" s="123"/>
      <c r="F721" s="123"/>
      <c r="G721" s="123"/>
    </row>
    <row r="722" spans="1:7" ht="18" customHeight="1">
      <c r="A722" s="123"/>
      <c r="B722" s="123"/>
      <c r="C722" s="123"/>
      <c r="D722" s="123"/>
      <c r="E722" s="123"/>
      <c r="F722" s="123"/>
      <c r="G722" s="123"/>
    </row>
    <row r="723" spans="1:7" ht="18" customHeight="1">
      <c r="A723" s="123"/>
      <c r="B723" s="123"/>
      <c r="C723" s="123"/>
      <c r="D723" s="123"/>
      <c r="E723" s="123"/>
      <c r="F723" s="123"/>
      <c r="G723" s="123"/>
    </row>
    <row r="724" spans="1:7" ht="18" customHeight="1">
      <c r="A724" s="123"/>
      <c r="B724" s="123"/>
      <c r="C724" s="123"/>
      <c r="D724" s="123"/>
      <c r="E724" s="123"/>
      <c r="F724" s="123"/>
      <c r="G724" s="123"/>
    </row>
    <row r="725" spans="1:7" ht="18" customHeight="1">
      <c r="A725" s="123"/>
      <c r="B725" s="123"/>
      <c r="C725" s="123"/>
      <c r="D725" s="123"/>
      <c r="E725" s="123"/>
      <c r="F725" s="123"/>
      <c r="G725" s="123"/>
    </row>
    <row r="726" spans="1:7" ht="18" customHeight="1">
      <c r="A726" s="123"/>
      <c r="B726" s="123"/>
      <c r="C726" s="123"/>
      <c r="D726" s="123"/>
      <c r="E726" s="123"/>
      <c r="F726" s="123"/>
      <c r="G726" s="123"/>
    </row>
    <row r="727" spans="1:7" ht="18" customHeight="1">
      <c r="A727" s="123"/>
      <c r="B727" s="123"/>
      <c r="C727" s="123"/>
      <c r="D727" s="123"/>
      <c r="E727" s="123"/>
      <c r="F727" s="123"/>
      <c r="G727" s="123"/>
    </row>
    <row r="728" spans="1:7" ht="18" customHeight="1">
      <c r="A728" s="123"/>
      <c r="B728" s="123"/>
      <c r="C728" s="123"/>
      <c r="D728" s="123"/>
      <c r="E728" s="123"/>
      <c r="F728" s="123"/>
      <c r="G728" s="123"/>
    </row>
    <row r="729" spans="1:7" ht="18" customHeight="1">
      <c r="A729" s="123"/>
      <c r="B729" s="123"/>
      <c r="C729" s="123"/>
      <c r="D729" s="123"/>
      <c r="E729" s="123"/>
      <c r="F729" s="123"/>
      <c r="G729" s="123"/>
    </row>
    <row r="730" spans="1:7" ht="18" customHeight="1">
      <c r="A730" s="123"/>
      <c r="B730" s="123"/>
      <c r="C730" s="123"/>
      <c r="D730" s="123"/>
      <c r="E730" s="123"/>
      <c r="F730" s="123"/>
      <c r="G730" s="123"/>
    </row>
    <row r="731" spans="1:7" ht="18" customHeight="1">
      <c r="A731" s="123"/>
      <c r="B731" s="123"/>
      <c r="C731" s="123"/>
      <c r="D731" s="123"/>
      <c r="E731" s="123"/>
      <c r="F731" s="123"/>
      <c r="G731" s="123"/>
    </row>
    <row r="732" spans="1:7" ht="18" customHeight="1">
      <c r="A732" s="123"/>
      <c r="B732" s="123"/>
      <c r="C732" s="123"/>
      <c r="D732" s="123"/>
      <c r="E732" s="123"/>
      <c r="F732" s="123"/>
      <c r="G732" s="123"/>
    </row>
    <row r="733" spans="1:7" ht="18" customHeight="1">
      <c r="A733" s="123"/>
      <c r="B733" s="123"/>
      <c r="C733" s="123"/>
      <c r="D733" s="123"/>
      <c r="E733" s="123"/>
      <c r="F733" s="123"/>
      <c r="G733" s="123"/>
    </row>
    <row r="734" spans="1:7" ht="18" customHeight="1">
      <c r="A734" s="123"/>
      <c r="B734" s="123"/>
      <c r="C734" s="123"/>
      <c r="D734" s="123"/>
      <c r="E734" s="123"/>
      <c r="F734" s="123"/>
      <c r="G734" s="123"/>
    </row>
    <row r="735" spans="1:7" ht="18" customHeight="1">
      <c r="A735" s="123"/>
      <c r="B735" s="123"/>
      <c r="C735" s="123"/>
      <c r="D735" s="123"/>
      <c r="E735" s="123"/>
      <c r="F735" s="123"/>
      <c r="G735" s="123"/>
    </row>
    <row r="736" spans="1:7" ht="18" customHeight="1">
      <c r="A736" s="123"/>
      <c r="B736" s="123"/>
      <c r="C736" s="123"/>
      <c r="D736" s="123"/>
      <c r="E736" s="123"/>
      <c r="F736" s="123"/>
      <c r="G736" s="123"/>
    </row>
    <row r="737" spans="1:7" ht="18" customHeight="1">
      <c r="A737" s="123"/>
      <c r="B737" s="123"/>
      <c r="C737" s="123"/>
      <c r="D737" s="123"/>
      <c r="E737" s="123"/>
      <c r="F737" s="123"/>
      <c r="G737" s="123"/>
    </row>
    <row r="738" spans="1:7" ht="18" customHeight="1">
      <c r="A738" s="123"/>
      <c r="B738" s="123"/>
      <c r="C738" s="123"/>
      <c r="D738" s="123"/>
      <c r="E738" s="123"/>
      <c r="F738" s="123"/>
      <c r="G738" s="123"/>
    </row>
    <row r="739" spans="1:7" ht="18" customHeight="1">
      <c r="A739" s="123"/>
      <c r="B739" s="123"/>
      <c r="C739" s="123"/>
      <c r="D739" s="123"/>
      <c r="E739" s="123"/>
      <c r="F739" s="123"/>
      <c r="G739" s="123"/>
    </row>
    <row r="740" spans="1:7" ht="18" customHeight="1">
      <c r="A740" s="123"/>
      <c r="B740" s="123"/>
      <c r="C740" s="123"/>
      <c r="D740" s="123"/>
      <c r="E740" s="123"/>
      <c r="F740" s="123"/>
      <c r="G740" s="123"/>
    </row>
    <row r="741" spans="1:7" ht="18" customHeight="1">
      <c r="A741" s="123"/>
      <c r="B741" s="123"/>
      <c r="C741" s="123"/>
      <c r="D741" s="123"/>
      <c r="E741" s="123"/>
      <c r="F741" s="123"/>
      <c r="G741" s="123"/>
    </row>
    <row r="742" spans="1:7" ht="18" customHeight="1">
      <c r="A742" s="123"/>
      <c r="B742" s="123"/>
      <c r="C742" s="123"/>
      <c r="D742" s="123"/>
      <c r="E742" s="123"/>
      <c r="F742" s="123"/>
      <c r="G742" s="123"/>
    </row>
    <row r="743" spans="1:7" ht="18" customHeight="1">
      <c r="A743" s="123"/>
      <c r="B743" s="123"/>
      <c r="C743" s="123"/>
      <c r="D743" s="123"/>
      <c r="E743" s="123"/>
      <c r="F743" s="123"/>
      <c r="G743" s="123"/>
    </row>
    <row r="744" spans="1:7" ht="18" customHeight="1">
      <c r="A744" s="123"/>
      <c r="B744" s="123"/>
      <c r="C744" s="123"/>
      <c r="D744" s="123"/>
      <c r="E744" s="123"/>
      <c r="F744" s="123"/>
      <c r="G744" s="123"/>
    </row>
    <row r="745" spans="1:7" ht="18" customHeight="1">
      <c r="A745" s="123"/>
      <c r="B745" s="123"/>
      <c r="C745" s="123"/>
      <c r="D745" s="123"/>
      <c r="E745" s="123"/>
      <c r="F745" s="123"/>
      <c r="G745" s="123"/>
    </row>
    <row r="746" spans="1:7" ht="18" customHeight="1">
      <c r="A746" s="123"/>
      <c r="B746" s="123"/>
      <c r="C746" s="123"/>
      <c r="D746" s="123"/>
      <c r="E746" s="123"/>
      <c r="F746" s="123"/>
      <c r="G746" s="123"/>
    </row>
    <row r="747" spans="1:7" ht="18" customHeight="1">
      <c r="A747" s="123"/>
      <c r="B747" s="123"/>
      <c r="C747" s="123"/>
      <c r="D747" s="123"/>
      <c r="E747" s="123"/>
      <c r="F747" s="123"/>
      <c r="G747" s="123"/>
    </row>
    <row r="748" spans="1:7" ht="18" customHeight="1">
      <c r="A748" s="123"/>
      <c r="B748" s="123"/>
      <c r="C748" s="123"/>
      <c r="D748" s="123"/>
      <c r="E748" s="123"/>
      <c r="F748" s="123"/>
      <c r="G748" s="123"/>
    </row>
    <row r="749" spans="1:7" ht="18" customHeight="1">
      <c r="A749" s="123"/>
      <c r="B749" s="123"/>
      <c r="C749" s="123"/>
      <c r="D749" s="123"/>
      <c r="E749" s="123"/>
      <c r="F749" s="123"/>
      <c r="G749" s="123"/>
    </row>
    <row r="750" spans="1:7" ht="18" customHeight="1">
      <c r="A750" s="123"/>
      <c r="B750" s="123"/>
      <c r="C750" s="123"/>
      <c r="D750" s="123"/>
      <c r="E750" s="123"/>
      <c r="F750" s="123"/>
      <c r="G750" s="123"/>
    </row>
    <row r="751" spans="1:7" ht="18" customHeight="1">
      <c r="A751" s="123"/>
      <c r="B751" s="123"/>
      <c r="C751" s="123"/>
      <c r="D751" s="123"/>
      <c r="E751" s="123"/>
      <c r="F751" s="123"/>
      <c r="G751" s="123"/>
    </row>
    <row r="752" spans="1:7" ht="18" customHeight="1">
      <c r="A752" s="123"/>
      <c r="B752" s="123"/>
      <c r="C752" s="123"/>
      <c r="D752" s="123"/>
      <c r="E752" s="123"/>
      <c r="F752" s="123"/>
      <c r="G752" s="123"/>
    </row>
    <row r="753" spans="1:7" ht="18" customHeight="1">
      <c r="A753" s="123"/>
      <c r="B753" s="123"/>
      <c r="C753" s="123"/>
      <c r="D753" s="123"/>
      <c r="E753" s="123"/>
      <c r="F753" s="123"/>
      <c r="G753" s="123"/>
    </row>
    <row r="754" spans="1:7" ht="18" customHeight="1">
      <c r="A754" s="123"/>
      <c r="B754" s="123"/>
      <c r="C754" s="123"/>
      <c r="D754" s="123"/>
      <c r="E754" s="123"/>
      <c r="F754" s="123"/>
      <c r="G754" s="123"/>
    </row>
    <row r="755" spans="1:7" ht="18" customHeight="1">
      <c r="A755" s="123"/>
      <c r="B755" s="123"/>
      <c r="C755" s="123"/>
      <c r="D755" s="123"/>
      <c r="E755" s="123"/>
      <c r="F755" s="123"/>
      <c r="G755" s="123"/>
    </row>
    <row r="756" spans="1:7" ht="18" customHeight="1">
      <c r="A756" s="123"/>
      <c r="B756" s="123"/>
      <c r="C756" s="123"/>
      <c r="D756" s="123"/>
      <c r="E756" s="123"/>
      <c r="F756" s="123"/>
      <c r="G756" s="123"/>
    </row>
    <row r="757" spans="1:7" ht="18" customHeight="1">
      <c r="A757" s="123"/>
      <c r="B757" s="123"/>
      <c r="C757" s="123"/>
      <c r="D757" s="123"/>
      <c r="E757" s="123"/>
      <c r="F757" s="123"/>
      <c r="G757" s="123"/>
    </row>
    <row r="758" spans="1:7" ht="18" customHeight="1">
      <c r="A758" s="123"/>
      <c r="B758" s="123"/>
      <c r="C758" s="123"/>
      <c r="D758" s="123"/>
      <c r="E758" s="123"/>
      <c r="F758" s="123"/>
      <c r="G758" s="123"/>
    </row>
    <row r="759" spans="1:7" ht="18" customHeight="1">
      <c r="A759" s="123"/>
      <c r="B759" s="123"/>
      <c r="C759" s="123"/>
      <c r="D759" s="123"/>
      <c r="E759" s="123"/>
      <c r="F759" s="123"/>
      <c r="G759" s="123"/>
    </row>
    <row r="760" spans="1:7" ht="18" customHeight="1">
      <c r="A760" s="123"/>
      <c r="B760" s="123"/>
      <c r="C760" s="123"/>
      <c r="D760" s="123"/>
      <c r="E760" s="123"/>
      <c r="F760" s="123"/>
      <c r="G760" s="123"/>
    </row>
    <row r="761" spans="1:7" ht="18" customHeight="1">
      <c r="A761" s="123"/>
      <c r="B761" s="123"/>
      <c r="C761" s="123"/>
      <c r="D761" s="123"/>
      <c r="E761" s="123"/>
      <c r="F761" s="123"/>
      <c r="G761" s="123"/>
    </row>
    <row r="762" spans="1:7" ht="18" customHeight="1">
      <c r="A762" s="123"/>
      <c r="B762" s="123"/>
      <c r="C762" s="123"/>
      <c r="D762" s="123"/>
      <c r="E762" s="123"/>
      <c r="F762" s="123"/>
      <c r="G762" s="123"/>
    </row>
    <row r="763" spans="1:7" ht="18" customHeight="1">
      <c r="A763" s="123"/>
      <c r="B763" s="123"/>
      <c r="C763" s="123"/>
      <c r="D763" s="123"/>
      <c r="E763" s="123"/>
      <c r="F763" s="123"/>
      <c r="G763" s="123"/>
    </row>
    <row r="764" spans="1:7" ht="18" customHeight="1">
      <c r="A764" s="123"/>
      <c r="B764" s="123"/>
      <c r="C764" s="123"/>
      <c r="D764" s="123"/>
      <c r="E764" s="123"/>
      <c r="F764" s="123"/>
      <c r="G764" s="123"/>
    </row>
    <row r="765" spans="1:7" ht="18" customHeight="1">
      <c r="A765" s="123"/>
      <c r="B765" s="123"/>
      <c r="C765" s="123"/>
      <c r="D765" s="123"/>
      <c r="E765" s="123"/>
      <c r="F765" s="123"/>
      <c r="G765" s="123"/>
    </row>
    <row r="766" spans="1:7" ht="18" customHeight="1">
      <c r="A766" s="123"/>
      <c r="B766" s="123"/>
      <c r="C766" s="123"/>
      <c r="D766" s="123"/>
      <c r="E766" s="123"/>
      <c r="F766" s="123"/>
      <c r="G766" s="123"/>
    </row>
    <row r="767" spans="1:7" ht="18" customHeight="1">
      <c r="A767" s="123"/>
      <c r="B767" s="123"/>
      <c r="C767" s="123"/>
      <c r="D767" s="123"/>
      <c r="E767" s="123"/>
      <c r="F767" s="123"/>
      <c r="G767" s="123"/>
    </row>
    <row r="768" spans="1:7" ht="18" customHeight="1">
      <c r="A768" s="123"/>
      <c r="B768" s="123"/>
      <c r="C768" s="123"/>
      <c r="D768" s="123"/>
      <c r="E768" s="123"/>
      <c r="F768" s="123"/>
      <c r="G768" s="123"/>
    </row>
    <row r="769" spans="1:7" ht="18" customHeight="1">
      <c r="A769" s="123"/>
      <c r="B769" s="123"/>
      <c r="C769" s="123"/>
      <c r="D769" s="123"/>
      <c r="E769" s="123"/>
      <c r="F769" s="123"/>
      <c r="G769" s="123"/>
    </row>
    <row r="770" spans="1:7" ht="18" customHeight="1">
      <c r="A770" s="123"/>
      <c r="B770" s="123"/>
      <c r="C770" s="123"/>
      <c r="D770" s="123"/>
      <c r="E770" s="123"/>
      <c r="F770" s="123"/>
      <c r="G770" s="123"/>
    </row>
    <row r="771" spans="1:7" ht="18" customHeight="1">
      <c r="A771" s="123"/>
      <c r="B771" s="123"/>
      <c r="C771" s="123"/>
      <c r="D771" s="123"/>
      <c r="E771" s="123"/>
      <c r="F771" s="123"/>
      <c r="G771" s="123"/>
    </row>
    <row r="772" spans="1:7" ht="18" customHeight="1">
      <c r="A772" s="123"/>
      <c r="B772" s="123"/>
      <c r="C772" s="123"/>
      <c r="D772" s="123"/>
      <c r="E772" s="123"/>
      <c r="F772" s="123"/>
      <c r="G772" s="123"/>
    </row>
    <row r="773" spans="1:7" ht="18" customHeight="1">
      <c r="A773" s="123"/>
      <c r="B773" s="123"/>
      <c r="C773" s="123"/>
      <c r="D773" s="123"/>
      <c r="E773" s="123"/>
      <c r="F773" s="123"/>
      <c r="G773" s="123"/>
    </row>
    <row r="774" spans="1:7" ht="18" customHeight="1">
      <c r="A774" s="123"/>
      <c r="B774" s="123"/>
      <c r="C774" s="123"/>
      <c r="D774" s="123"/>
      <c r="E774" s="123"/>
      <c r="F774" s="123"/>
      <c r="G774" s="123"/>
    </row>
    <row r="775" spans="1:7" ht="18" customHeight="1">
      <c r="A775" s="123"/>
      <c r="B775" s="123"/>
      <c r="C775" s="123"/>
      <c r="D775" s="123"/>
      <c r="E775" s="123"/>
      <c r="F775" s="123"/>
      <c r="G775" s="123"/>
    </row>
    <row r="776" spans="1:7" ht="18" customHeight="1">
      <c r="A776" s="123"/>
      <c r="B776" s="123"/>
      <c r="C776" s="123"/>
      <c r="D776" s="123"/>
      <c r="E776" s="123"/>
      <c r="F776" s="123"/>
      <c r="G776" s="123"/>
    </row>
    <row r="777" spans="1:7" ht="18" customHeight="1">
      <c r="A777" s="123"/>
      <c r="B777" s="123"/>
      <c r="C777" s="123"/>
      <c r="D777" s="123"/>
      <c r="E777" s="123"/>
      <c r="F777" s="123"/>
      <c r="G777" s="123"/>
    </row>
    <row r="778" spans="1:7" ht="18" customHeight="1">
      <c r="A778" s="123"/>
      <c r="B778" s="123"/>
      <c r="C778" s="123"/>
      <c r="D778" s="123"/>
      <c r="E778" s="123"/>
      <c r="F778" s="123"/>
      <c r="G778" s="123"/>
    </row>
    <row r="779" spans="1:7" ht="18" customHeight="1">
      <c r="A779" s="123"/>
      <c r="B779" s="123"/>
      <c r="C779" s="123"/>
      <c r="D779" s="123"/>
      <c r="E779" s="123"/>
      <c r="F779" s="123"/>
      <c r="G779" s="123"/>
    </row>
    <row r="780" spans="1:7" ht="18" customHeight="1">
      <c r="A780" s="123"/>
      <c r="B780" s="123"/>
      <c r="C780" s="123"/>
      <c r="D780" s="123"/>
      <c r="E780" s="123"/>
      <c r="F780" s="123"/>
      <c r="G780" s="123"/>
    </row>
    <row r="781" spans="1:7" ht="18" customHeight="1">
      <c r="A781" s="123"/>
      <c r="B781" s="123"/>
      <c r="C781" s="123"/>
      <c r="D781" s="123"/>
      <c r="E781" s="123"/>
      <c r="F781" s="123"/>
      <c r="G781" s="123"/>
    </row>
    <row r="782" spans="1:7" ht="18" customHeight="1">
      <c r="A782" s="123"/>
      <c r="B782" s="123"/>
      <c r="C782" s="123"/>
      <c r="D782" s="123"/>
      <c r="E782" s="123"/>
      <c r="F782" s="123"/>
      <c r="G782" s="123"/>
    </row>
    <row r="783" spans="1:7" ht="18" customHeight="1">
      <c r="A783" s="123"/>
      <c r="B783" s="123"/>
      <c r="C783" s="123"/>
      <c r="D783" s="123"/>
      <c r="E783" s="123"/>
      <c r="F783" s="123"/>
      <c r="G783" s="123"/>
    </row>
    <row r="784" spans="1:7" ht="18" customHeight="1">
      <c r="A784" s="123"/>
      <c r="B784" s="123"/>
      <c r="C784" s="123"/>
      <c r="D784" s="123"/>
      <c r="E784" s="123"/>
      <c r="F784" s="123"/>
      <c r="G784" s="123"/>
    </row>
    <row r="785" spans="1:7" ht="18" customHeight="1">
      <c r="A785" s="123"/>
      <c r="B785" s="123"/>
      <c r="C785" s="123"/>
      <c r="D785" s="123"/>
      <c r="E785" s="123"/>
      <c r="F785" s="123"/>
      <c r="G785" s="123"/>
    </row>
    <row r="786" spans="1:7" ht="18" customHeight="1">
      <c r="A786" s="123"/>
      <c r="B786" s="123"/>
      <c r="C786" s="123"/>
      <c r="D786" s="123"/>
      <c r="E786" s="123"/>
      <c r="F786" s="123"/>
      <c r="G786" s="123"/>
    </row>
    <row r="787" spans="1:7" ht="18" customHeight="1">
      <c r="A787" s="123"/>
      <c r="B787" s="123"/>
      <c r="C787" s="123"/>
      <c r="D787" s="123"/>
      <c r="E787" s="123"/>
      <c r="F787" s="123"/>
      <c r="G787" s="123"/>
    </row>
    <row r="788" spans="1:7" ht="18" customHeight="1">
      <c r="A788" s="123"/>
      <c r="B788" s="123"/>
      <c r="C788" s="123"/>
      <c r="D788" s="123"/>
      <c r="E788" s="123"/>
      <c r="F788" s="123"/>
      <c r="G788" s="123"/>
    </row>
    <row r="789" spans="1:7" ht="18" customHeight="1">
      <c r="A789" s="123"/>
      <c r="B789" s="123"/>
      <c r="C789" s="123"/>
      <c r="D789" s="123"/>
      <c r="E789" s="123"/>
      <c r="F789" s="123"/>
      <c r="G789" s="123"/>
    </row>
    <row r="790" spans="1:7" ht="18" customHeight="1">
      <c r="A790" s="123"/>
      <c r="B790" s="123"/>
      <c r="C790" s="123"/>
      <c r="D790" s="123"/>
      <c r="E790" s="123"/>
      <c r="F790" s="123"/>
      <c r="G790" s="123"/>
    </row>
    <row r="791" spans="1:7" ht="18" customHeight="1">
      <c r="A791" s="123"/>
      <c r="B791" s="123"/>
      <c r="C791" s="123"/>
      <c r="D791" s="123"/>
      <c r="E791" s="123"/>
      <c r="F791" s="123"/>
      <c r="G791" s="123"/>
    </row>
    <row r="792" spans="1:7" ht="18" customHeight="1">
      <c r="A792" s="123"/>
      <c r="B792" s="123"/>
      <c r="C792" s="123"/>
      <c r="D792" s="123"/>
      <c r="E792" s="123"/>
      <c r="F792" s="123"/>
      <c r="G792" s="123"/>
    </row>
    <row r="793" spans="1:7" ht="18" customHeight="1">
      <c r="A793" s="123"/>
      <c r="B793" s="123"/>
      <c r="C793" s="123"/>
      <c r="D793" s="123"/>
      <c r="E793" s="123"/>
      <c r="F793" s="123"/>
      <c r="G793" s="123"/>
    </row>
    <row r="794" spans="1:7" ht="18" customHeight="1">
      <c r="A794" s="123"/>
      <c r="B794" s="123"/>
      <c r="C794" s="123"/>
      <c r="D794" s="123"/>
      <c r="E794" s="123"/>
      <c r="F794" s="123"/>
      <c r="G794" s="123"/>
    </row>
    <row r="795" spans="1:7" ht="18" customHeight="1">
      <c r="A795" s="123"/>
      <c r="B795" s="123"/>
      <c r="C795" s="123"/>
      <c r="D795" s="123"/>
      <c r="E795" s="123"/>
      <c r="F795" s="123"/>
      <c r="G795" s="123"/>
    </row>
    <row r="796" spans="1:7" ht="18" customHeight="1">
      <c r="A796" s="123"/>
      <c r="B796" s="123"/>
      <c r="C796" s="123"/>
      <c r="D796" s="123"/>
      <c r="E796" s="123"/>
      <c r="F796" s="123"/>
      <c r="G796" s="123"/>
    </row>
    <row r="797" spans="1:7" ht="18" customHeight="1">
      <c r="A797" s="123"/>
      <c r="B797" s="123"/>
      <c r="C797" s="123"/>
      <c r="D797" s="123"/>
      <c r="E797" s="123"/>
      <c r="F797" s="123"/>
      <c r="G797" s="123"/>
    </row>
    <row r="798" spans="1:7" ht="18" customHeight="1">
      <c r="A798" s="123"/>
      <c r="B798" s="123"/>
      <c r="C798" s="123"/>
      <c r="D798" s="123"/>
      <c r="E798" s="123"/>
      <c r="F798" s="123"/>
      <c r="G798" s="123"/>
    </row>
    <row r="799" spans="1:7" ht="18" customHeight="1">
      <c r="A799" s="123"/>
      <c r="B799" s="123"/>
      <c r="C799" s="123"/>
      <c r="D799" s="123"/>
      <c r="E799" s="123"/>
      <c r="F799" s="123"/>
      <c r="G799" s="123"/>
    </row>
    <row r="800" spans="1:7" ht="18" customHeight="1">
      <c r="A800" s="123"/>
      <c r="B800" s="123"/>
      <c r="C800" s="123"/>
      <c r="D800" s="123"/>
      <c r="E800" s="123"/>
      <c r="F800" s="123"/>
      <c r="G800" s="123"/>
    </row>
    <row r="801" spans="1:7" ht="18" customHeight="1">
      <c r="A801" s="123"/>
      <c r="B801" s="123"/>
      <c r="C801" s="123"/>
      <c r="D801" s="123"/>
      <c r="E801" s="123"/>
      <c r="F801" s="123"/>
      <c r="G801" s="123"/>
    </row>
    <row r="802" spans="1:7" ht="18" customHeight="1">
      <c r="A802" s="123"/>
      <c r="B802" s="123"/>
      <c r="C802" s="123"/>
      <c r="D802" s="123"/>
      <c r="E802" s="123"/>
      <c r="F802" s="123"/>
      <c r="G802" s="123"/>
    </row>
    <row r="803" spans="1:7" ht="18" customHeight="1">
      <c r="A803" s="123"/>
      <c r="B803" s="123"/>
      <c r="C803" s="123"/>
      <c r="D803" s="123"/>
      <c r="E803" s="123"/>
      <c r="F803" s="123"/>
      <c r="G803" s="123"/>
    </row>
    <row r="804" spans="1:7" ht="18" customHeight="1">
      <c r="A804" s="123"/>
      <c r="B804" s="123"/>
      <c r="C804" s="123"/>
      <c r="D804" s="123"/>
      <c r="E804" s="123"/>
      <c r="F804" s="123"/>
      <c r="G804" s="123"/>
    </row>
    <row r="805" spans="1:7" ht="18" customHeight="1">
      <c r="A805" s="123"/>
      <c r="B805" s="123"/>
      <c r="C805" s="123"/>
      <c r="D805" s="123"/>
      <c r="E805" s="123"/>
      <c r="F805" s="123"/>
      <c r="G805" s="123"/>
    </row>
    <row r="806" spans="1:7" ht="18" customHeight="1">
      <c r="A806" s="123"/>
      <c r="B806" s="123"/>
      <c r="C806" s="123"/>
      <c r="D806" s="123"/>
      <c r="E806" s="123"/>
      <c r="F806" s="123"/>
      <c r="G806" s="123"/>
    </row>
    <row r="807" spans="1:7" ht="18" customHeight="1">
      <c r="A807" s="123"/>
      <c r="B807" s="123"/>
      <c r="C807" s="123"/>
      <c r="D807" s="123"/>
      <c r="E807" s="123"/>
      <c r="F807" s="123"/>
      <c r="G807" s="123"/>
    </row>
    <row r="808" spans="1:7" ht="18" customHeight="1">
      <c r="A808" s="123"/>
      <c r="B808" s="123"/>
      <c r="C808" s="123"/>
      <c r="D808" s="123"/>
      <c r="E808" s="123"/>
      <c r="F808" s="123"/>
      <c r="G808" s="123"/>
    </row>
    <row r="809" spans="1:7" ht="18" customHeight="1">
      <c r="A809" s="123"/>
      <c r="B809" s="123"/>
      <c r="C809" s="123"/>
      <c r="D809" s="123"/>
      <c r="E809" s="123"/>
      <c r="F809" s="123"/>
      <c r="G809" s="123"/>
    </row>
    <row r="810" spans="1:7" ht="18" customHeight="1">
      <c r="A810" s="123"/>
      <c r="B810" s="123"/>
      <c r="C810" s="123"/>
      <c r="D810" s="123"/>
      <c r="E810" s="123"/>
      <c r="F810" s="123"/>
      <c r="G810" s="123"/>
    </row>
    <row r="811" spans="1:7" ht="18" customHeight="1">
      <c r="A811" s="123"/>
      <c r="B811" s="123"/>
      <c r="C811" s="123"/>
      <c r="D811" s="123"/>
      <c r="E811" s="123"/>
      <c r="F811" s="123"/>
      <c r="G811" s="123"/>
    </row>
    <row r="812" spans="1:7" ht="18" customHeight="1">
      <c r="A812" s="123"/>
      <c r="B812" s="123"/>
      <c r="C812" s="123"/>
      <c r="D812" s="123"/>
      <c r="E812" s="123"/>
      <c r="F812" s="123"/>
      <c r="G812" s="123"/>
    </row>
    <row r="813" spans="1:7" ht="18" customHeight="1">
      <c r="A813" s="123"/>
      <c r="B813" s="123"/>
      <c r="C813" s="123"/>
      <c r="D813" s="123"/>
      <c r="E813" s="123"/>
      <c r="F813" s="123"/>
      <c r="G813" s="123"/>
    </row>
    <row r="814" spans="1:7" ht="18" customHeight="1">
      <c r="A814" s="123"/>
      <c r="B814" s="123"/>
      <c r="C814" s="123"/>
      <c r="D814" s="123"/>
      <c r="E814" s="123"/>
      <c r="F814" s="123"/>
      <c r="G814" s="123"/>
    </row>
    <row r="815" spans="1:7" ht="18" customHeight="1">
      <c r="A815" s="123"/>
      <c r="B815" s="123"/>
      <c r="C815" s="123"/>
      <c r="D815" s="123"/>
      <c r="E815" s="123"/>
      <c r="F815" s="123"/>
      <c r="G815" s="123"/>
    </row>
    <row r="816" spans="1:7" ht="18" customHeight="1">
      <c r="A816" s="123"/>
      <c r="B816" s="123"/>
      <c r="C816" s="123"/>
      <c r="D816" s="123"/>
      <c r="E816" s="123"/>
      <c r="F816" s="123"/>
      <c r="G816" s="123"/>
    </row>
    <row r="817" spans="1:7" ht="18" customHeight="1">
      <c r="A817" s="123"/>
      <c r="B817" s="123"/>
      <c r="C817" s="123"/>
      <c r="D817" s="123"/>
      <c r="E817" s="123"/>
      <c r="F817" s="123"/>
      <c r="G817" s="123"/>
    </row>
    <row r="818" spans="1:7" ht="18" customHeight="1">
      <c r="A818" s="123"/>
      <c r="B818" s="123"/>
      <c r="C818" s="123"/>
      <c r="D818" s="123"/>
      <c r="E818" s="123"/>
      <c r="F818" s="123"/>
      <c r="G818" s="123"/>
    </row>
    <row r="819" spans="1:7" ht="18" customHeight="1">
      <c r="A819" s="123"/>
      <c r="B819" s="123"/>
      <c r="C819" s="123"/>
      <c r="D819" s="123"/>
      <c r="E819" s="123"/>
      <c r="F819" s="123"/>
      <c r="G819" s="123"/>
    </row>
    <row r="820" spans="1:7" ht="18" customHeight="1">
      <c r="A820" s="123"/>
      <c r="B820" s="123"/>
      <c r="C820" s="123"/>
      <c r="D820" s="123"/>
      <c r="E820" s="123"/>
      <c r="F820" s="123"/>
      <c r="G820" s="123"/>
    </row>
    <row r="821" spans="1:7" ht="18" customHeight="1">
      <c r="A821" s="123"/>
      <c r="B821" s="123"/>
      <c r="C821" s="123"/>
      <c r="D821" s="123"/>
      <c r="E821" s="123"/>
      <c r="F821" s="123"/>
      <c r="G821" s="123"/>
    </row>
    <row r="822" spans="1:7" ht="18" customHeight="1">
      <c r="A822" s="123"/>
      <c r="B822" s="123"/>
      <c r="C822" s="123"/>
      <c r="D822" s="123"/>
      <c r="E822" s="123"/>
      <c r="F822" s="123"/>
      <c r="G822" s="123"/>
    </row>
    <row r="823" spans="1:7" ht="18" customHeight="1">
      <c r="A823" s="123"/>
      <c r="B823" s="123"/>
      <c r="C823" s="123"/>
      <c r="D823" s="123"/>
      <c r="E823" s="123"/>
      <c r="F823" s="123"/>
      <c r="G823" s="123"/>
    </row>
    <row r="824" spans="1:7" ht="18" customHeight="1">
      <c r="A824" s="123"/>
      <c r="B824" s="123"/>
      <c r="C824" s="123"/>
      <c r="D824" s="123"/>
      <c r="E824" s="123"/>
      <c r="F824" s="123"/>
      <c r="G824" s="123"/>
    </row>
    <row r="825" spans="1:7" ht="18" customHeight="1">
      <c r="A825" s="123"/>
      <c r="B825" s="123"/>
      <c r="C825" s="123"/>
      <c r="D825" s="123"/>
      <c r="E825" s="123"/>
      <c r="F825" s="123"/>
      <c r="G825" s="123"/>
    </row>
    <row r="826" spans="1:7" ht="18" customHeight="1">
      <c r="A826" s="123"/>
      <c r="B826" s="123"/>
      <c r="C826" s="123"/>
      <c r="D826" s="123"/>
      <c r="E826" s="123"/>
      <c r="F826" s="123"/>
      <c r="G826" s="123"/>
    </row>
    <row r="827" spans="1:7" ht="18" customHeight="1">
      <c r="A827" s="123"/>
      <c r="B827" s="123"/>
      <c r="C827" s="123"/>
      <c r="D827" s="123"/>
      <c r="E827" s="123"/>
      <c r="F827" s="123"/>
      <c r="G827" s="123"/>
    </row>
    <row r="828" spans="1:7" ht="18" customHeight="1">
      <c r="A828" s="123"/>
      <c r="B828" s="123"/>
      <c r="C828" s="123"/>
      <c r="D828" s="123"/>
      <c r="E828" s="123"/>
      <c r="F828" s="123"/>
      <c r="G828" s="123"/>
    </row>
    <row r="829" spans="1:7" ht="18" customHeight="1">
      <c r="A829" s="123"/>
      <c r="B829" s="123"/>
      <c r="C829" s="123"/>
      <c r="D829" s="123"/>
      <c r="E829" s="123"/>
      <c r="F829" s="123"/>
      <c r="G829" s="123"/>
    </row>
    <row r="830" spans="1:7" ht="18" customHeight="1">
      <c r="A830" s="123"/>
      <c r="B830" s="123"/>
      <c r="C830" s="123"/>
      <c r="D830" s="123"/>
      <c r="E830" s="123"/>
      <c r="F830" s="123"/>
      <c r="G830" s="123"/>
    </row>
    <row r="831" spans="1:7" ht="18" customHeight="1">
      <c r="A831" s="123"/>
      <c r="B831" s="123"/>
      <c r="C831" s="123"/>
      <c r="D831" s="123"/>
      <c r="E831" s="123"/>
      <c r="F831" s="123"/>
      <c r="G831" s="123"/>
    </row>
    <row r="832" spans="1:7" ht="18" customHeight="1">
      <c r="A832" s="123"/>
      <c r="B832" s="123"/>
      <c r="C832" s="123"/>
      <c r="D832" s="123"/>
      <c r="E832" s="123"/>
      <c r="F832" s="123"/>
      <c r="G832" s="123"/>
    </row>
    <row r="833" spans="1:7" ht="18" customHeight="1">
      <c r="A833" s="123"/>
      <c r="B833" s="123"/>
      <c r="C833" s="123"/>
      <c r="D833" s="123"/>
      <c r="E833" s="123"/>
      <c r="F833" s="123"/>
      <c r="G833" s="123"/>
    </row>
    <row r="834" spans="1:7" ht="18" customHeight="1">
      <c r="A834" s="123"/>
      <c r="B834" s="123"/>
      <c r="C834" s="123"/>
      <c r="D834" s="123"/>
      <c r="E834" s="123"/>
      <c r="F834" s="123"/>
      <c r="G834" s="123"/>
    </row>
    <row r="835" spans="1:7" ht="18" customHeight="1">
      <c r="A835" s="123"/>
      <c r="B835" s="123"/>
      <c r="C835" s="123"/>
      <c r="D835" s="123"/>
      <c r="E835" s="123"/>
      <c r="F835" s="123"/>
      <c r="G835" s="123"/>
    </row>
    <row r="836" spans="1:7" ht="18" customHeight="1">
      <c r="A836" s="123"/>
      <c r="B836" s="123"/>
      <c r="C836" s="123"/>
      <c r="D836" s="123"/>
      <c r="E836" s="123"/>
      <c r="F836" s="123"/>
      <c r="G836" s="123"/>
    </row>
    <row r="837" spans="1:7" ht="18" customHeight="1">
      <c r="A837" s="123"/>
      <c r="B837" s="123"/>
      <c r="C837" s="123"/>
      <c r="D837" s="123"/>
      <c r="E837" s="123"/>
      <c r="F837" s="123"/>
      <c r="G837" s="123"/>
    </row>
    <row r="838" spans="1:7" ht="18" customHeight="1">
      <c r="A838" s="123"/>
      <c r="B838" s="123"/>
      <c r="C838" s="123"/>
      <c r="D838" s="123"/>
      <c r="E838" s="123"/>
      <c r="F838" s="123"/>
      <c r="G838" s="123"/>
    </row>
    <row r="839" spans="1:7" ht="18" customHeight="1">
      <c r="A839" s="123"/>
      <c r="B839" s="123"/>
      <c r="C839" s="123"/>
      <c r="D839" s="123"/>
      <c r="E839" s="123"/>
      <c r="F839" s="123"/>
      <c r="G839" s="123"/>
    </row>
    <row r="840" spans="1:7" ht="18" customHeight="1">
      <c r="A840" s="123"/>
      <c r="B840" s="123"/>
      <c r="C840" s="123"/>
      <c r="D840" s="123"/>
      <c r="E840" s="123"/>
      <c r="F840" s="123"/>
      <c r="G840" s="123"/>
    </row>
    <row r="841" spans="1:7" ht="18" customHeight="1">
      <c r="A841" s="123"/>
      <c r="B841" s="123"/>
      <c r="C841" s="123"/>
      <c r="D841" s="123"/>
      <c r="E841" s="123"/>
      <c r="F841" s="123"/>
      <c r="G841" s="123"/>
    </row>
    <row r="842" spans="1:7" ht="18" customHeight="1">
      <c r="A842" s="123"/>
      <c r="B842" s="123"/>
      <c r="C842" s="123"/>
      <c r="D842" s="123"/>
      <c r="E842" s="123"/>
      <c r="F842" s="123"/>
      <c r="G842" s="123"/>
    </row>
    <row r="843" spans="1:7" ht="18" customHeight="1">
      <c r="A843" s="123"/>
      <c r="B843" s="123"/>
      <c r="C843" s="123"/>
      <c r="D843" s="123"/>
      <c r="E843" s="123"/>
      <c r="F843" s="123"/>
      <c r="G843" s="123"/>
    </row>
    <row r="844" spans="1:7" ht="18" customHeight="1">
      <c r="A844" s="123"/>
      <c r="B844" s="123"/>
      <c r="C844" s="123"/>
      <c r="D844" s="123"/>
      <c r="E844" s="123"/>
      <c r="F844" s="123"/>
      <c r="G844" s="123"/>
    </row>
    <row r="845" spans="1:7" ht="18" customHeight="1">
      <c r="A845" s="123"/>
      <c r="B845" s="123"/>
      <c r="C845" s="123"/>
      <c r="D845" s="123"/>
      <c r="E845" s="123"/>
      <c r="F845" s="123"/>
      <c r="G845" s="123"/>
    </row>
    <row r="846" spans="1:7" ht="18" customHeight="1">
      <c r="A846" s="123"/>
      <c r="B846" s="123"/>
      <c r="C846" s="123"/>
      <c r="D846" s="123"/>
      <c r="E846" s="123"/>
      <c r="F846" s="123"/>
      <c r="G846" s="123"/>
    </row>
    <row r="847" spans="1:7" ht="18" customHeight="1">
      <c r="A847" s="123"/>
      <c r="B847" s="123"/>
      <c r="C847" s="123"/>
      <c r="D847" s="123"/>
      <c r="E847" s="123"/>
      <c r="F847" s="123"/>
      <c r="G847" s="123"/>
    </row>
    <row r="848" spans="1:7" ht="18" customHeight="1">
      <c r="A848" s="123"/>
      <c r="B848" s="123"/>
      <c r="C848" s="123"/>
      <c r="D848" s="123"/>
      <c r="E848" s="123"/>
      <c r="F848" s="123"/>
      <c r="G848" s="123"/>
    </row>
    <row r="849" spans="1:7" ht="18" customHeight="1">
      <c r="A849" s="123"/>
      <c r="B849" s="123"/>
      <c r="C849" s="123"/>
      <c r="D849" s="123"/>
      <c r="E849" s="123"/>
      <c r="F849" s="123"/>
      <c r="G849" s="123"/>
    </row>
    <row r="850" spans="1:7" ht="18" customHeight="1">
      <c r="A850" s="123"/>
      <c r="B850" s="123"/>
      <c r="C850" s="123"/>
      <c r="D850" s="123"/>
      <c r="E850" s="123"/>
      <c r="F850" s="123"/>
      <c r="G850" s="123"/>
    </row>
    <row r="851" spans="1:7" ht="18" customHeight="1">
      <c r="A851" s="123"/>
      <c r="B851" s="123"/>
      <c r="C851" s="123"/>
      <c r="D851" s="123"/>
      <c r="E851" s="123"/>
      <c r="F851" s="123"/>
      <c r="G851" s="123"/>
    </row>
    <row r="852" spans="1:7" ht="18" customHeight="1">
      <c r="A852" s="123"/>
      <c r="B852" s="123"/>
      <c r="C852" s="123"/>
      <c r="D852" s="123"/>
      <c r="E852" s="123"/>
      <c r="F852" s="123"/>
      <c r="G852" s="123"/>
    </row>
    <row r="853" spans="1:7" ht="18" customHeight="1">
      <c r="A853" s="123"/>
      <c r="B853" s="123"/>
      <c r="C853" s="123"/>
      <c r="D853" s="123"/>
      <c r="E853" s="123"/>
      <c r="F853" s="123"/>
      <c r="G853" s="123"/>
    </row>
    <row r="854" spans="1:7" ht="18" customHeight="1">
      <c r="A854" s="123"/>
      <c r="B854" s="123"/>
      <c r="C854" s="123"/>
      <c r="D854" s="123"/>
      <c r="E854" s="123"/>
      <c r="F854" s="123"/>
      <c r="G854" s="123"/>
    </row>
    <row r="855" spans="1:7" ht="18" customHeight="1">
      <c r="A855" s="123"/>
      <c r="B855" s="123"/>
      <c r="C855" s="123"/>
      <c r="D855" s="123"/>
      <c r="E855" s="123"/>
      <c r="F855" s="123"/>
      <c r="G855" s="123"/>
    </row>
    <row r="856" spans="1:7" ht="18" customHeight="1">
      <c r="A856" s="123"/>
      <c r="B856" s="123"/>
      <c r="C856" s="123"/>
      <c r="D856" s="123"/>
      <c r="E856" s="123"/>
      <c r="F856" s="123"/>
      <c r="G856" s="123"/>
    </row>
    <row r="857" spans="1:7" ht="18" customHeight="1">
      <c r="A857" s="123"/>
      <c r="B857" s="123"/>
      <c r="C857" s="123"/>
      <c r="D857" s="123"/>
      <c r="E857" s="123"/>
      <c r="F857" s="123"/>
      <c r="G857" s="123"/>
    </row>
    <row r="858" spans="1:7" ht="18" customHeight="1">
      <c r="A858" s="123"/>
      <c r="B858" s="123"/>
      <c r="C858" s="123"/>
      <c r="D858" s="123"/>
      <c r="E858" s="123"/>
      <c r="F858" s="123"/>
      <c r="G858" s="123"/>
    </row>
    <row r="859" spans="1:7" ht="18" customHeight="1">
      <c r="A859" s="123"/>
      <c r="B859" s="123"/>
      <c r="C859" s="123"/>
      <c r="D859" s="123"/>
      <c r="E859" s="123"/>
      <c r="F859" s="123"/>
      <c r="G859" s="123"/>
    </row>
    <row r="860" spans="1:7" ht="18" customHeight="1">
      <c r="A860" s="123"/>
      <c r="B860" s="123"/>
      <c r="C860" s="123"/>
      <c r="D860" s="123"/>
      <c r="E860" s="123"/>
      <c r="F860" s="123"/>
      <c r="G860" s="123"/>
    </row>
    <row r="861" spans="1:7" ht="18" customHeight="1">
      <c r="A861" s="123"/>
      <c r="B861" s="123"/>
      <c r="C861" s="123"/>
      <c r="D861" s="123"/>
      <c r="E861" s="123"/>
      <c r="F861" s="123"/>
      <c r="G861" s="123"/>
    </row>
    <row r="862" spans="1:7" ht="18" customHeight="1">
      <c r="A862" s="123"/>
      <c r="B862" s="123"/>
      <c r="C862" s="123"/>
      <c r="D862" s="123"/>
      <c r="E862" s="123"/>
      <c r="F862" s="123"/>
      <c r="G862" s="123"/>
    </row>
    <row r="863" spans="1:7" ht="18" customHeight="1">
      <c r="A863" s="123"/>
      <c r="B863" s="123"/>
      <c r="C863" s="123"/>
      <c r="D863" s="123"/>
      <c r="E863" s="123"/>
      <c r="F863" s="123"/>
      <c r="G863" s="123"/>
    </row>
    <row r="864" spans="1:7" ht="18" customHeight="1">
      <c r="A864" s="123"/>
      <c r="B864" s="123"/>
      <c r="C864" s="123"/>
      <c r="D864" s="123"/>
      <c r="E864" s="123"/>
      <c r="F864" s="123"/>
      <c r="G864" s="123"/>
    </row>
    <row r="865" spans="1:7" ht="18" customHeight="1">
      <c r="A865" s="123"/>
      <c r="B865" s="123"/>
      <c r="C865" s="123"/>
      <c r="D865" s="123"/>
      <c r="E865" s="123"/>
      <c r="F865" s="123"/>
      <c r="G865" s="123"/>
    </row>
    <row r="866" spans="1:7" ht="18" customHeight="1">
      <c r="A866" s="123"/>
      <c r="B866" s="123"/>
      <c r="C866" s="123"/>
      <c r="D866" s="123"/>
      <c r="E866" s="123"/>
      <c r="F866" s="123"/>
      <c r="G866" s="123"/>
    </row>
    <row r="867" spans="1:7" ht="18" customHeight="1">
      <c r="A867" s="123"/>
      <c r="B867" s="123"/>
      <c r="C867" s="123"/>
      <c r="D867" s="123"/>
      <c r="E867" s="123"/>
      <c r="F867" s="123"/>
      <c r="G867" s="123"/>
    </row>
    <row r="868" spans="1:7" ht="18" customHeight="1">
      <c r="A868" s="123"/>
      <c r="B868" s="123"/>
      <c r="C868" s="123"/>
      <c r="D868" s="123"/>
      <c r="E868" s="123"/>
      <c r="F868" s="123"/>
      <c r="G868" s="123"/>
    </row>
    <row r="869" spans="1:7" ht="18" customHeight="1">
      <c r="A869" s="123"/>
      <c r="B869" s="123"/>
      <c r="C869" s="123"/>
      <c r="D869" s="123"/>
      <c r="E869" s="123"/>
      <c r="F869" s="123"/>
      <c r="G869" s="123"/>
    </row>
    <row r="870" spans="1:7" ht="18" customHeight="1">
      <c r="A870" s="123"/>
      <c r="B870" s="123"/>
      <c r="C870" s="123"/>
      <c r="D870" s="123"/>
      <c r="E870" s="123"/>
      <c r="F870" s="123"/>
      <c r="G870" s="123"/>
    </row>
    <row r="871" spans="1:7" ht="18" customHeight="1">
      <c r="A871" s="123"/>
      <c r="B871" s="123"/>
      <c r="C871" s="123"/>
      <c r="D871" s="123"/>
      <c r="E871" s="123"/>
      <c r="F871" s="123"/>
      <c r="G871" s="123"/>
    </row>
    <row r="872" spans="1:7" ht="18" customHeight="1">
      <c r="A872" s="123"/>
      <c r="B872" s="123"/>
      <c r="C872" s="123"/>
      <c r="D872" s="123"/>
      <c r="E872" s="123"/>
      <c r="F872" s="123"/>
      <c r="G872" s="123"/>
    </row>
    <row r="873" spans="1:7" ht="18" customHeight="1">
      <c r="A873" s="123"/>
      <c r="B873" s="123"/>
      <c r="C873" s="123"/>
      <c r="D873" s="123"/>
      <c r="E873" s="123"/>
      <c r="F873" s="123"/>
      <c r="G873" s="123"/>
    </row>
    <row r="874" spans="1:7" ht="18" customHeight="1">
      <c r="A874" s="123"/>
      <c r="B874" s="123"/>
      <c r="C874" s="123"/>
      <c r="D874" s="123"/>
      <c r="E874" s="123"/>
      <c r="F874" s="123"/>
      <c r="G874" s="123"/>
    </row>
    <row r="875" spans="1:7" ht="18" customHeight="1">
      <c r="A875" s="123"/>
      <c r="B875" s="123"/>
      <c r="C875" s="123"/>
      <c r="D875" s="123"/>
      <c r="E875" s="123"/>
      <c r="F875" s="123"/>
      <c r="G875" s="123"/>
    </row>
    <row r="876" spans="1:7" ht="18" customHeight="1">
      <c r="A876" s="123"/>
      <c r="B876" s="123"/>
      <c r="C876" s="123"/>
      <c r="D876" s="123"/>
      <c r="E876" s="123"/>
      <c r="F876" s="123"/>
      <c r="G876" s="123"/>
    </row>
    <row r="877" spans="1:7" ht="18" customHeight="1">
      <c r="A877" s="123"/>
      <c r="B877" s="123"/>
      <c r="C877" s="123"/>
      <c r="D877" s="123"/>
      <c r="E877" s="123"/>
      <c r="F877" s="123"/>
      <c r="G877" s="123"/>
    </row>
    <row r="878" spans="1:7" ht="18" customHeight="1">
      <c r="A878" s="123"/>
      <c r="B878" s="123"/>
      <c r="C878" s="123"/>
      <c r="D878" s="123"/>
      <c r="E878" s="123"/>
      <c r="F878" s="123"/>
      <c r="G878" s="123"/>
    </row>
    <row r="879" spans="1:7" ht="18" customHeight="1">
      <c r="A879" s="123"/>
      <c r="B879" s="123"/>
      <c r="C879" s="123"/>
      <c r="D879" s="123"/>
      <c r="E879" s="123"/>
      <c r="F879" s="123"/>
      <c r="G879" s="123"/>
    </row>
    <row r="880" spans="1:7" ht="18" customHeight="1">
      <c r="A880" s="123"/>
      <c r="B880" s="123"/>
      <c r="C880" s="123"/>
      <c r="D880" s="123"/>
      <c r="E880" s="123"/>
      <c r="F880" s="123"/>
      <c r="G880" s="123"/>
    </row>
    <row r="881" spans="1:7" ht="18" customHeight="1">
      <c r="A881" s="123"/>
      <c r="B881" s="123"/>
      <c r="C881" s="123"/>
      <c r="D881" s="123"/>
      <c r="E881" s="123"/>
      <c r="F881" s="123"/>
      <c r="G881" s="123"/>
    </row>
    <row r="882" spans="1:7" ht="18" customHeight="1">
      <c r="A882" s="123"/>
      <c r="B882" s="123"/>
      <c r="C882" s="123"/>
      <c r="D882" s="123"/>
      <c r="E882" s="123"/>
      <c r="F882" s="123"/>
      <c r="G882" s="123"/>
    </row>
    <row r="883" spans="1:7" ht="18" customHeight="1">
      <c r="A883" s="123"/>
      <c r="B883" s="123"/>
      <c r="C883" s="123"/>
      <c r="D883" s="123"/>
      <c r="E883" s="123"/>
      <c r="F883" s="123"/>
      <c r="G883" s="123"/>
    </row>
    <row r="884" spans="1:7" ht="18" customHeight="1">
      <c r="A884" s="123"/>
      <c r="B884" s="123"/>
      <c r="C884" s="123"/>
      <c r="D884" s="123"/>
      <c r="E884" s="123"/>
      <c r="F884" s="123"/>
      <c r="G884" s="123"/>
    </row>
    <row r="885" spans="1:7" ht="18" customHeight="1">
      <c r="A885" s="123"/>
      <c r="B885" s="123"/>
      <c r="C885" s="123"/>
      <c r="D885" s="123"/>
      <c r="E885" s="123"/>
      <c r="F885" s="123"/>
      <c r="G885" s="123"/>
    </row>
    <row r="886" spans="1:7" ht="18" customHeight="1">
      <c r="A886" s="123"/>
      <c r="B886" s="123"/>
      <c r="C886" s="123"/>
      <c r="D886" s="123"/>
      <c r="E886" s="123"/>
      <c r="F886" s="123"/>
      <c r="G886" s="123"/>
    </row>
    <row r="887" spans="1:7" ht="18" customHeight="1">
      <c r="A887" s="123"/>
      <c r="B887" s="123"/>
      <c r="C887" s="123"/>
      <c r="D887" s="123"/>
      <c r="E887" s="123"/>
      <c r="F887" s="123"/>
      <c r="G887" s="123"/>
    </row>
    <row r="888" spans="1:7" ht="18" customHeight="1">
      <c r="A888" s="123"/>
      <c r="B888" s="123"/>
      <c r="C888" s="123"/>
      <c r="D888" s="123"/>
      <c r="E888" s="123"/>
      <c r="F888" s="123"/>
      <c r="G888" s="123"/>
    </row>
    <row r="889" spans="1:7" ht="18" customHeight="1">
      <c r="A889" s="123"/>
      <c r="B889" s="123"/>
      <c r="C889" s="123"/>
      <c r="D889" s="123"/>
      <c r="E889" s="123"/>
      <c r="F889" s="123"/>
      <c r="G889" s="123"/>
    </row>
    <row r="890" spans="1:7" ht="18" customHeight="1">
      <c r="A890" s="123"/>
      <c r="B890" s="123"/>
      <c r="C890" s="123"/>
      <c r="D890" s="123"/>
      <c r="E890" s="123"/>
      <c r="F890" s="123"/>
      <c r="G890" s="123"/>
    </row>
    <row r="891" spans="1:7" ht="18" customHeight="1">
      <c r="A891" s="123"/>
      <c r="B891" s="123"/>
      <c r="C891" s="123"/>
      <c r="D891" s="123"/>
      <c r="E891" s="123"/>
      <c r="F891" s="123"/>
      <c r="G891" s="123"/>
    </row>
    <row r="892" spans="1:7" ht="18" customHeight="1">
      <c r="A892" s="123"/>
      <c r="B892" s="123"/>
      <c r="C892" s="123"/>
      <c r="D892" s="123"/>
      <c r="E892" s="123"/>
      <c r="F892" s="123"/>
      <c r="G892" s="123"/>
    </row>
    <row r="893" spans="1:7" ht="18" customHeight="1">
      <c r="A893" s="123"/>
      <c r="B893" s="123"/>
      <c r="C893" s="123"/>
      <c r="D893" s="123"/>
      <c r="E893" s="123"/>
      <c r="F893" s="123"/>
      <c r="G893" s="123"/>
    </row>
    <row r="894" spans="1:7" ht="18" customHeight="1">
      <c r="A894" s="123"/>
      <c r="B894" s="123"/>
      <c r="C894" s="123"/>
      <c r="D894" s="123"/>
      <c r="E894" s="123"/>
      <c r="F894" s="123"/>
      <c r="G894" s="123"/>
    </row>
    <row r="895" spans="1:7" ht="18" customHeight="1">
      <c r="A895" s="123"/>
      <c r="B895" s="123"/>
      <c r="C895" s="123"/>
      <c r="D895" s="123"/>
      <c r="E895" s="123"/>
      <c r="F895" s="123"/>
      <c r="G895" s="123"/>
    </row>
    <row r="896" spans="1:7" ht="18" customHeight="1">
      <c r="A896" s="123"/>
      <c r="B896" s="123"/>
      <c r="C896" s="123"/>
      <c r="D896" s="123"/>
      <c r="E896" s="123"/>
      <c r="F896" s="123"/>
      <c r="G896" s="123"/>
    </row>
    <row r="897" spans="1:7" ht="18" customHeight="1">
      <c r="A897" s="123"/>
      <c r="B897" s="123"/>
      <c r="C897" s="123"/>
      <c r="D897" s="123"/>
      <c r="E897" s="123"/>
      <c r="F897" s="123"/>
      <c r="G897" s="123"/>
    </row>
    <row r="898" spans="1:7" ht="18" customHeight="1">
      <c r="A898" s="123"/>
      <c r="B898" s="123"/>
      <c r="C898" s="123"/>
      <c r="D898" s="123"/>
      <c r="E898" s="123"/>
      <c r="F898" s="123"/>
      <c r="G898" s="123"/>
    </row>
    <row r="899" spans="1:7" ht="18" customHeight="1">
      <c r="A899" s="123"/>
      <c r="B899" s="123"/>
      <c r="C899" s="123"/>
      <c r="D899" s="123"/>
      <c r="E899" s="123"/>
      <c r="F899" s="123"/>
      <c r="G899" s="123"/>
    </row>
    <row r="900" spans="1:7" ht="18" customHeight="1">
      <c r="A900" s="123"/>
      <c r="B900" s="123"/>
      <c r="C900" s="123"/>
      <c r="D900" s="123"/>
      <c r="E900" s="123"/>
      <c r="F900" s="123"/>
      <c r="G900" s="123"/>
    </row>
    <row r="901" spans="1:7" ht="18" customHeight="1">
      <c r="A901" s="123"/>
      <c r="B901" s="123"/>
      <c r="C901" s="123"/>
      <c r="D901" s="123"/>
      <c r="E901" s="123"/>
      <c r="F901" s="123"/>
      <c r="G901" s="123"/>
    </row>
    <row r="902" spans="1:7" ht="18" customHeight="1">
      <c r="A902" s="123"/>
      <c r="B902" s="123"/>
      <c r="C902" s="123"/>
      <c r="D902" s="123"/>
      <c r="E902" s="123"/>
      <c r="F902" s="123"/>
      <c r="G902" s="123"/>
    </row>
    <row r="903" spans="1:7" ht="18" customHeight="1">
      <c r="A903" s="123"/>
      <c r="B903" s="123"/>
      <c r="C903" s="123"/>
      <c r="D903" s="123"/>
      <c r="E903" s="123"/>
      <c r="F903" s="123"/>
      <c r="G903" s="123"/>
    </row>
    <row r="904" spans="1:7" ht="18" customHeight="1">
      <c r="A904" s="123"/>
      <c r="B904" s="123"/>
      <c r="C904" s="123"/>
      <c r="D904" s="123"/>
      <c r="E904" s="123"/>
      <c r="F904" s="123"/>
      <c r="G904" s="123"/>
    </row>
    <row r="905" spans="1:7" ht="18" customHeight="1">
      <c r="A905" s="123"/>
      <c r="B905" s="123"/>
      <c r="C905" s="123"/>
      <c r="D905" s="123"/>
      <c r="E905" s="123"/>
      <c r="F905" s="123"/>
      <c r="G905" s="123"/>
    </row>
    <row r="906" spans="1:7" ht="18" customHeight="1">
      <c r="A906" s="123"/>
      <c r="B906" s="123"/>
      <c r="C906" s="123"/>
      <c r="D906" s="123"/>
      <c r="E906" s="123"/>
      <c r="F906" s="123"/>
      <c r="G906" s="123"/>
    </row>
    <row r="907" spans="1:7" ht="18" customHeight="1">
      <c r="A907" s="123"/>
      <c r="B907" s="123"/>
      <c r="C907" s="123"/>
      <c r="D907" s="123"/>
      <c r="E907" s="123"/>
      <c r="F907" s="123"/>
      <c r="G907" s="123"/>
    </row>
    <row r="908" spans="1:7" ht="18" customHeight="1">
      <c r="A908" s="123"/>
      <c r="B908" s="123"/>
      <c r="C908" s="123"/>
      <c r="D908" s="123"/>
      <c r="E908" s="123"/>
      <c r="F908" s="123"/>
      <c r="G908" s="123"/>
    </row>
    <row r="909" spans="1:7" ht="18" customHeight="1">
      <c r="A909" s="123"/>
      <c r="B909" s="123"/>
      <c r="C909" s="123"/>
      <c r="D909" s="123"/>
      <c r="E909" s="123"/>
      <c r="F909" s="123"/>
      <c r="G909" s="123"/>
    </row>
    <row r="910" spans="1:7" ht="18" customHeight="1">
      <c r="A910" s="123"/>
      <c r="B910" s="123"/>
      <c r="C910" s="123"/>
      <c r="D910" s="123"/>
      <c r="E910" s="123"/>
      <c r="F910" s="123"/>
      <c r="G910" s="123"/>
    </row>
    <row r="911" spans="1:7" ht="18" customHeight="1">
      <c r="A911" s="123"/>
      <c r="B911" s="123"/>
      <c r="C911" s="123"/>
      <c r="D911" s="123"/>
      <c r="E911" s="123"/>
      <c r="F911" s="123"/>
      <c r="G911" s="123"/>
    </row>
    <row r="912" spans="1:7" ht="18" customHeight="1">
      <c r="A912" s="123"/>
      <c r="B912" s="123"/>
      <c r="C912" s="123"/>
      <c r="D912" s="123"/>
      <c r="E912" s="123"/>
      <c r="F912" s="123"/>
      <c r="G912" s="123"/>
    </row>
    <row r="913" spans="1:7" ht="18" customHeight="1">
      <c r="A913" s="123"/>
      <c r="B913" s="123"/>
      <c r="C913" s="123"/>
      <c r="D913" s="123"/>
      <c r="E913" s="123"/>
      <c r="F913" s="123"/>
      <c r="G913" s="123"/>
    </row>
    <row r="914" spans="1:7" ht="18" customHeight="1">
      <c r="A914" s="123"/>
      <c r="B914" s="123"/>
      <c r="C914" s="123"/>
      <c r="D914" s="123"/>
      <c r="E914" s="123"/>
      <c r="F914" s="123"/>
      <c r="G914" s="123"/>
    </row>
    <row r="915" spans="1:7" ht="18" customHeight="1">
      <c r="A915" s="123"/>
      <c r="B915" s="123"/>
      <c r="C915" s="123"/>
      <c r="D915" s="123"/>
      <c r="E915" s="123"/>
      <c r="F915" s="123"/>
      <c r="G915" s="123"/>
    </row>
    <row r="916" spans="1:7" ht="18" customHeight="1">
      <c r="A916" s="123"/>
      <c r="B916" s="123"/>
      <c r="C916" s="123"/>
      <c r="D916" s="123"/>
      <c r="E916" s="123"/>
      <c r="F916" s="123"/>
      <c r="G916" s="123"/>
    </row>
    <row r="917" spans="1:7" ht="18" customHeight="1">
      <c r="A917" s="123"/>
      <c r="B917" s="123"/>
      <c r="C917" s="123"/>
      <c r="D917" s="123"/>
      <c r="E917" s="123"/>
      <c r="F917" s="123"/>
      <c r="G917" s="123"/>
    </row>
    <row r="918" spans="1:7" ht="18" customHeight="1">
      <c r="A918" s="123"/>
      <c r="B918" s="123"/>
      <c r="C918" s="123"/>
      <c r="D918" s="123"/>
      <c r="E918" s="123"/>
      <c r="F918" s="123"/>
      <c r="G918" s="123"/>
    </row>
    <row r="919" spans="1:7" ht="18" customHeight="1">
      <c r="A919" s="123"/>
      <c r="B919" s="123"/>
      <c r="C919" s="123"/>
      <c r="D919" s="123"/>
      <c r="E919" s="123"/>
      <c r="F919" s="123"/>
      <c r="G919" s="123"/>
    </row>
    <row r="920" spans="1:7" ht="18" customHeight="1">
      <c r="A920" s="123"/>
      <c r="B920" s="123"/>
      <c r="C920" s="123"/>
      <c r="D920" s="123"/>
      <c r="E920" s="123"/>
      <c r="F920" s="123"/>
      <c r="G920" s="123"/>
    </row>
    <row r="921" spans="1:7" ht="18" customHeight="1">
      <c r="A921" s="123"/>
      <c r="B921" s="123"/>
      <c r="C921" s="123"/>
      <c r="D921" s="123"/>
      <c r="E921" s="123"/>
      <c r="F921" s="123"/>
      <c r="G921" s="123"/>
    </row>
    <row r="922" spans="1:7" ht="18" customHeight="1">
      <c r="A922" s="123"/>
      <c r="B922" s="123"/>
      <c r="C922" s="123"/>
      <c r="D922" s="123"/>
      <c r="E922" s="123"/>
      <c r="F922" s="123"/>
      <c r="G922" s="123"/>
    </row>
    <row r="923" spans="1:7" ht="18" customHeight="1">
      <c r="A923" s="123"/>
      <c r="B923" s="123"/>
      <c r="C923" s="123"/>
      <c r="D923" s="123"/>
      <c r="E923" s="123"/>
      <c r="F923" s="123"/>
      <c r="G923" s="123"/>
    </row>
    <row r="924" spans="1:7" ht="18" customHeight="1">
      <c r="A924" s="123"/>
      <c r="B924" s="123"/>
      <c r="C924" s="123"/>
      <c r="D924" s="123"/>
      <c r="E924" s="123"/>
      <c r="F924" s="123"/>
      <c r="G924" s="123"/>
    </row>
    <row r="925" spans="1:7" ht="18" customHeight="1">
      <c r="A925" s="123"/>
      <c r="B925" s="123"/>
      <c r="C925" s="123"/>
      <c r="D925" s="123"/>
      <c r="E925" s="123"/>
      <c r="F925" s="123"/>
      <c r="G925" s="123"/>
    </row>
    <row r="926" spans="1:7" ht="18" customHeight="1">
      <c r="A926" s="123"/>
      <c r="B926" s="123"/>
      <c r="C926" s="123"/>
      <c r="D926" s="123"/>
      <c r="E926" s="123"/>
      <c r="F926" s="123"/>
      <c r="G926" s="123"/>
    </row>
    <row r="927" spans="1:7" ht="18" customHeight="1">
      <c r="A927" s="123"/>
      <c r="B927" s="123"/>
      <c r="C927" s="123"/>
      <c r="D927" s="123"/>
      <c r="E927" s="123"/>
      <c r="F927" s="123"/>
      <c r="G927" s="123"/>
    </row>
    <row r="928" spans="1:7" ht="18" customHeight="1">
      <c r="A928" s="123"/>
      <c r="B928" s="123"/>
      <c r="C928" s="123"/>
      <c r="D928" s="123"/>
      <c r="E928" s="123"/>
      <c r="F928" s="123"/>
      <c r="G928" s="123"/>
    </row>
    <row r="929" spans="1:7" ht="18" customHeight="1">
      <c r="A929" s="123"/>
      <c r="B929" s="123"/>
      <c r="C929" s="123"/>
      <c r="D929" s="123"/>
      <c r="E929" s="123"/>
      <c r="F929" s="123"/>
      <c r="G929" s="123"/>
    </row>
    <row r="930" spans="1:7" ht="18" customHeight="1">
      <c r="A930" s="123"/>
      <c r="B930" s="123"/>
      <c r="C930" s="123"/>
      <c r="D930" s="123"/>
      <c r="E930" s="123"/>
      <c r="F930" s="123"/>
      <c r="G930" s="123"/>
    </row>
    <row r="931" spans="1:7" ht="18" customHeight="1">
      <c r="A931" s="123"/>
      <c r="B931" s="123"/>
      <c r="C931" s="123"/>
      <c r="D931" s="123"/>
      <c r="E931" s="123"/>
      <c r="F931" s="123"/>
      <c r="G931" s="123"/>
    </row>
    <row r="932" spans="1:7" ht="18" customHeight="1">
      <c r="A932" s="123"/>
      <c r="B932" s="123"/>
      <c r="C932" s="123"/>
      <c r="D932" s="123"/>
      <c r="E932" s="123"/>
      <c r="F932" s="123"/>
      <c r="G932" s="123"/>
    </row>
    <row r="933" spans="1:7" ht="18" customHeight="1">
      <c r="A933" s="123"/>
      <c r="B933" s="123"/>
      <c r="C933" s="123"/>
      <c r="D933" s="123"/>
      <c r="E933" s="123"/>
      <c r="F933" s="123"/>
      <c r="G933" s="123"/>
    </row>
    <row r="934" spans="1:7" ht="18" customHeight="1">
      <c r="A934" s="123"/>
      <c r="B934" s="123"/>
      <c r="C934" s="123"/>
      <c r="D934" s="123"/>
      <c r="E934" s="123"/>
      <c r="F934" s="123"/>
      <c r="G934" s="123"/>
    </row>
    <row r="935" spans="1:7" ht="18" customHeight="1">
      <c r="A935" s="123"/>
      <c r="B935" s="123"/>
      <c r="C935" s="123"/>
      <c r="D935" s="123"/>
      <c r="E935" s="123"/>
      <c r="F935" s="123"/>
      <c r="G935" s="123"/>
    </row>
    <row r="936" spans="1:7" ht="18" customHeight="1">
      <c r="A936" s="123"/>
      <c r="B936" s="123"/>
      <c r="C936" s="123"/>
      <c r="D936" s="123"/>
      <c r="E936" s="123"/>
      <c r="F936" s="123"/>
      <c r="G936" s="123"/>
    </row>
    <row r="937" spans="1:7" ht="18" customHeight="1">
      <c r="A937" s="123"/>
      <c r="B937" s="123"/>
      <c r="C937" s="123"/>
      <c r="D937" s="123"/>
      <c r="E937" s="123"/>
      <c r="F937" s="123"/>
      <c r="G937" s="123"/>
    </row>
    <row r="938" spans="1:7" ht="18" customHeight="1">
      <c r="A938" s="123"/>
      <c r="B938" s="123"/>
      <c r="C938" s="123"/>
      <c r="D938" s="123"/>
      <c r="E938" s="123"/>
      <c r="F938" s="123"/>
      <c r="G938" s="123"/>
    </row>
    <row r="939" spans="1:7" ht="18" customHeight="1">
      <c r="A939" s="123"/>
      <c r="B939" s="123"/>
      <c r="C939" s="123"/>
      <c r="D939" s="123"/>
      <c r="E939" s="123"/>
      <c r="F939" s="123"/>
      <c r="G939" s="123"/>
    </row>
    <row r="940" spans="1:7" ht="18" customHeight="1">
      <c r="A940" s="123"/>
      <c r="B940" s="123"/>
      <c r="C940" s="123"/>
      <c r="D940" s="123"/>
      <c r="E940" s="123"/>
      <c r="F940" s="123"/>
      <c r="G940" s="123"/>
    </row>
    <row r="941" spans="1:7" ht="18" customHeight="1">
      <c r="A941" s="123"/>
      <c r="B941" s="123"/>
      <c r="C941" s="123"/>
      <c r="D941" s="123"/>
      <c r="E941" s="123"/>
      <c r="F941" s="123"/>
      <c r="G941" s="123"/>
    </row>
    <row r="942" spans="1:7" ht="18" customHeight="1">
      <c r="A942" s="123"/>
      <c r="B942" s="123"/>
      <c r="C942" s="123"/>
      <c r="D942" s="123"/>
      <c r="E942" s="123"/>
      <c r="F942" s="123"/>
      <c r="G942" s="123"/>
    </row>
    <row r="943" spans="1:7" ht="18" customHeight="1">
      <c r="A943" s="123"/>
      <c r="B943" s="123"/>
      <c r="C943" s="123"/>
      <c r="D943" s="123"/>
      <c r="E943" s="123"/>
      <c r="F943" s="123"/>
      <c r="G943" s="123"/>
    </row>
    <row r="944" spans="1:7" ht="18" customHeight="1">
      <c r="A944" s="123"/>
      <c r="B944" s="123"/>
      <c r="C944" s="123"/>
      <c r="D944" s="123"/>
      <c r="E944" s="123"/>
      <c r="F944" s="123"/>
      <c r="G944" s="123"/>
    </row>
    <row r="945" spans="1:7" ht="18" customHeight="1">
      <c r="A945" s="123"/>
      <c r="B945" s="123"/>
      <c r="C945" s="123"/>
      <c r="D945" s="123"/>
      <c r="E945" s="123"/>
      <c r="F945" s="123"/>
      <c r="G945" s="123"/>
    </row>
    <row r="946" spans="1:7" ht="18" customHeight="1">
      <c r="A946" s="123"/>
      <c r="B946" s="123"/>
      <c r="C946" s="123"/>
      <c r="D946" s="123"/>
      <c r="E946" s="123"/>
      <c r="F946" s="123"/>
      <c r="G946" s="123"/>
    </row>
    <row r="947" spans="1:7" ht="18" customHeight="1">
      <c r="A947" s="123"/>
      <c r="B947" s="123"/>
      <c r="C947" s="123"/>
      <c r="D947" s="123"/>
      <c r="E947" s="123"/>
      <c r="F947" s="123"/>
      <c r="G947" s="123"/>
    </row>
    <row r="948" spans="1:7" ht="18" customHeight="1">
      <c r="A948" s="123"/>
      <c r="B948" s="123"/>
      <c r="C948" s="123"/>
      <c r="D948" s="123"/>
      <c r="E948" s="123"/>
      <c r="F948" s="123"/>
      <c r="G948" s="123"/>
    </row>
    <row r="949" spans="1:7" ht="18" customHeight="1">
      <c r="A949" s="123"/>
      <c r="B949" s="123"/>
      <c r="C949" s="123"/>
      <c r="D949" s="123"/>
      <c r="E949" s="123"/>
      <c r="F949" s="123"/>
      <c r="G949" s="123"/>
    </row>
    <row r="950" spans="1:7" ht="18" customHeight="1">
      <c r="A950" s="123"/>
      <c r="B950" s="123"/>
      <c r="C950" s="123"/>
      <c r="D950" s="123"/>
      <c r="E950" s="123"/>
      <c r="F950" s="123"/>
      <c r="G950" s="123"/>
    </row>
    <row r="951" spans="1:7" ht="18" customHeight="1">
      <c r="A951" s="123"/>
      <c r="B951" s="123"/>
      <c r="C951" s="123"/>
      <c r="D951" s="123"/>
      <c r="E951" s="123"/>
      <c r="F951" s="123"/>
      <c r="G951" s="123"/>
    </row>
    <row r="952" spans="1:7" ht="18" customHeight="1">
      <c r="A952" s="123"/>
      <c r="B952" s="123"/>
      <c r="C952" s="123"/>
      <c r="D952" s="123"/>
      <c r="E952" s="123"/>
      <c r="F952" s="123"/>
      <c r="G952" s="123"/>
    </row>
    <row r="953" spans="1:7" ht="18" customHeight="1">
      <c r="A953" s="123"/>
      <c r="B953" s="123"/>
      <c r="C953" s="123"/>
      <c r="D953" s="123"/>
      <c r="E953" s="123"/>
      <c r="F953" s="123"/>
      <c r="G953" s="123"/>
    </row>
    <row r="954" spans="1:7" ht="18" customHeight="1">
      <c r="A954" s="123"/>
      <c r="B954" s="123"/>
      <c r="C954" s="123"/>
      <c r="D954" s="123"/>
      <c r="E954" s="123"/>
      <c r="F954" s="123"/>
      <c r="G954" s="123"/>
    </row>
    <row r="955" spans="1:7" ht="18" customHeight="1">
      <c r="A955" s="123"/>
      <c r="B955" s="123"/>
      <c r="C955" s="123"/>
      <c r="D955" s="123"/>
      <c r="E955" s="123"/>
      <c r="F955" s="123"/>
      <c r="G955" s="123"/>
    </row>
    <row r="956" spans="1:7" ht="18" customHeight="1">
      <c r="A956" s="123"/>
      <c r="B956" s="123"/>
      <c r="C956" s="123"/>
      <c r="D956" s="123"/>
      <c r="E956" s="123"/>
      <c r="F956" s="123"/>
      <c r="G956" s="123"/>
    </row>
    <row r="957" spans="1:7" ht="18" customHeight="1">
      <c r="A957" s="123"/>
      <c r="B957" s="123"/>
      <c r="C957" s="123"/>
      <c r="D957" s="123"/>
      <c r="E957" s="123"/>
      <c r="F957" s="123"/>
      <c r="G957" s="123"/>
    </row>
    <row r="958" spans="1:7" ht="18" customHeight="1">
      <c r="A958" s="123"/>
      <c r="B958" s="123"/>
      <c r="C958" s="123"/>
      <c r="D958" s="123"/>
      <c r="E958" s="123"/>
      <c r="F958" s="123"/>
      <c r="G958" s="123"/>
    </row>
    <row r="959" spans="1:7" ht="18" customHeight="1">
      <c r="A959" s="123"/>
      <c r="B959" s="123"/>
      <c r="C959" s="123"/>
      <c r="D959" s="123"/>
      <c r="E959" s="123"/>
      <c r="F959" s="123"/>
      <c r="G959" s="123"/>
    </row>
    <row r="960" spans="1:7" ht="18" customHeight="1">
      <c r="A960" s="123"/>
      <c r="B960" s="123"/>
      <c r="C960" s="123"/>
      <c r="D960" s="123"/>
      <c r="E960" s="123"/>
      <c r="F960" s="123"/>
      <c r="G960" s="123"/>
    </row>
    <row r="961" spans="1:7" ht="18" customHeight="1">
      <c r="A961" s="123"/>
      <c r="B961" s="123"/>
      <c r="C961" s="123"/>
      <c r="D961" s="123"/>
      <c r="E961" s="123"/>
      <c r="F961" s="123"/>
      <c r="G961" s="123"/>
    </row>
    <row r="962" spans="1:7" ht="18" customHeight="1">
      <c r="A962" s="123"/>
      <c r="B962" s="123"/>
      <c r="C962" s="123"/>
      <c r="D962" s="123"/>
      <c r="E962" s="123"/>
      <c r="F962" s="123"/>
      <c r="G962" s="123"/>
    </row>
    <row r="963" spans="1:7" ht="18" customHeight="1">
      <c r="A963" s="123"/>
      <c r="B963" s="123"/>
      <c r="C963" s="123"/>
      <c r="D963" s="123"/>
      <c r="E963" s="123"/>
      <c r="F963" s="123"/>
      <c r="G963" s="123"/>
    </row>
    <row r="964" spans="1:7" ht="18" customHeight="1">
      <c r="A964" s="123"/>
      <c r="B964" s="123"/>
      <c r="C964" s="123"/>
      <c r="D964" s="123"/>
      <c r="E964" s="123"/>
      <c r="F964" s="123"/>
      <c r="G964" s="123"/>
    </row>
    <row r="965" spans="1:7" ht="18" customHeight="1">
      <c r="A965" s="123"/>
      <c r="B965" s="123"/>
      <c r="C965" s="123"/>
      <c r="D965" s="123"/>
      <c r="E965" s="123"/>
      <c r="F965" s="123"/>
      <c r="G965" s="123"/>
    </row>
    <row r="966" spans="1:7" ht="18" customHeight="1">
      <c r="A966" s="123"/>
      <c r="B966" s="123"/>
      <c r="C966" s="123"/>
      <c r="D966" s="123"/>
      <c r="E966" s="123"/>
      <c r="F966" s="123"/>
      <c r="G966" s="123"/>
    </row>
    <row r="967" spans="1:7" ht="18" customHeight="1">
      <c r="A967" s="123"/>
      <c r="B967" s="123"/>
      <c r="C967" s="123"/>
      <c r="D967" s="123"/>
      <c r="E967" s="123"/>
      <c r="F967" s="123"/>
      <c r="G967" s="123"/>
    </row>
    <row r="968" spans="1:7" ht="18" customHeight="1">
      <c r="A968" s="123"/>
      <c r="B968" s="123"/>
      <c r="C968" s="123"/>
      <c r="D968" s="123"/>
      <c r="E968" s="123"/>
      <c r="F968" s="123"/>
      <c r="G968" s="123"/>
    </row>
    <row r="969" spans="1:7" ht="18" customHeight="1">
      <c r="A969" s="123"/>
      <c r="B969" s="123"/>
      <c r="C969" s="123"/>
      <c r="D969" s="123"/>
      <c r="E969" s="123"/>
      <c r="F969" s="123"/>
      <c r="G969" s="123"/>
    </row>
    <row r="970" spans="1:7" ht="18" customHeight="1">
      <c r="A970" s="123"/>
      <c r="B970" s="123"/>
      <c r="C970" s="123"/>
      <c r="D970" s="123"/>
      <c r="E970" s="123"/>
      <c r="F970" s="123"/>
      <c r="G970" s="123"/>
    </row>
    <row r="971" spans="1:7" ht="18" customHeight="1">
      <c r="A971" s="123"/>
      <c r="B971" s="123"/>
      <c r="C971" s="123"/>
      <c r="D971" s="123"/>
      <c r="E971" s="123"/>
      <c r="F971" s="123"/>
      <c r="G971" s="123"/>
    </row>
    <row r="972" spans="1:7" ht="18" customHeight="1">
      <c r="A972" s="123"/>
      <c r="B972" s="123"/>
      <c r="C972" s="123"/>
      <c r="D972" s="123"/>
      <c r="E972" s="123"/>
      <c r="F972" s="123"/>
      <c r="G972" s="123"/>
    </row>
    <row r="973" spans="1:7" ht="18" customHeight="1">
      <c r="A973" s="123"/>
      <c r="B973" s="123"/>
      <c r="C973" s="123"/>
      <c r="D973" s="123"/>
      <c r="E973" s="123"/>
      <c r="F973" s="123"/>
      <c r="G973" s="123"/>
    </row>
    <row r="974" spans="1:7" ht="18" customHeight="1">
      <c r="A974" s="123"/>
      <c r="B974" s="123"/>
      <c r="C974" s="123"/>
      <c r="D974" s="123"/>
      <c r="E974" s="123"/>
      <c r="F974" s="123"/>
      <c r="G974" s="123"/>
    </row>
    <row r="975" spans="1:7" ht="18" customHeight="1">
      <c r="A975" s="123"/>
      <c r="B975" s="123"/>
      <c r="C975" s="123"/>
      <c r="D975" s="123"/>
      <c r="E975" s="123"/>
      <c r="F975" s="123"/>
      <c r="G975" s="123"/>
    </row>
    <row r="976" spans="1:7" ht="18" customHeight="1">
      <c r="A976" s="123"/>
      <c r="B976" s="123"/>
      <c r="C976" s="123"/>
      <c r="D976" s="123"/>
      <c r="E976" s="123"/>
      <c r="F976" s="123"/>
      <c r="G976" s="123"/>
    </row>
    <row r="977" spans="1:7" ht="18" customHeight="1">
      <c r="A977" s="123"/>
      <c r="B977" s="123"/>
      <c r="C977" s="123"/>
      <c r="D977" s="123"/>
      <c r="E977" s="123"/>
      <c r="F977" s="123"/>
      <c r="G977" s="123"/>
    </row>
    <row r="978" spans="1:7" ht="18" customHeight="1">
      <c r="A978" s="123"/>
      <c r="B978" s="123"/>
      <c r="C978" s="123"/>
      <c r="D978" s="123"/>
      <c r="E978" s="123"/>
      <c r="F978" s="123"/>
      <c r="G978" s="123"/>
    </row>
    <row r="979" spans="1:7" ht="18" customHeight="1">
      <c r="A979" s="123"/>
      <c r="B979" s="123"/>
      <c r="C979" s="123"/>
      <c r="D979" s="123"/>
      <c r="E979" s="123"/>
      <c r="F979" s="123"/>
      <c r="G979" s="123"/>
    </row>
    <row r="980" spans="1:7" ht="18" customHeight="1">
      <c r="A980" s="123"/>
      <c r="B980" s="123"/>
      <c r="C980" s="123"/>
      <c r="D980" s="123"/>
      <c r="E980" s="123"/>
      <c r="F980" s="123"/>
      <c r="G980" s="123"/>
    </row>
    <row r="981" spans="1:7" ht="18" customHeight="1">
      <c r="A981" s="123"/>
      <c r="B981" s="123"/>
      <c r="C981" s="123"/>
      <c r="D981" s="123"/>
      <c r="E981" s="123"/>
      <c r="F981" s="123"/>
      <c r="G981" s="123"/>
    </row>
    <row r="982" spans="1:7" ht="18" customHeight="1">
      <c r="A982" s="123"/>
      <c r="B982" s="123"/>
      <c r="C982" s="123"/>
      <c r="D982" s="123"/>
      <c r="E982" s="123"/>
      <c r="F982" s="123"/>
      <c r="G982" s="123"/>
    </row>
    <row r="983" spans="1:7" ht="18" customHeight="1">
      <c r="A983" s="123"/>
      <c r="B983" s="123"/>
      <c r="C983" s="123"/>
      <c r="D983" s="123"/>
      <c r="E983" s="123"/>
      <c r="F983" s="123"/>
      <c r="G983" s="123"/>
    </row>
    <row r="984" spans="1:7" ht="18" customHeight="1">
      <c r="A984" s="123"/>
      <c r="B984" s="123"/>
      <c r="C984" s="123"/>
      <c r="D984" s="123"/>
      <c r="E984" s="123"/>
      <c r="F984" s="123"/>
      <c r="G984" s="123"/>
    </row>
    <row r="985" spans="1:7" ht="18" customHeight="1">
      <c r="A985" s="123"/>
      <c r="B985" s="123"/>
      <c r="C985" s="123"/>
      <c r="D985" s="123"/>
      <c r="E985" s="123"/>
      <c r="F985" s="123"/>
      <c r="G985" s="123"/>
    </row>
    <row r="986" spans="1:7" ht="18" customHeight="1">
      <c r="A986" s="123"/>
      <c r="B986" s="123"/>
      <c r="C986" s="123"/>
      <c r="D986" s="123"/>
      <c r="E986" s="123"/>
      <c r="F986" s="123"/>
      <c r="G986" s="123"/>
    </row>
    <row r="987" spans="1:7" ht="18" customHeight="1">
      <c r="A987" s="123"/>
      <c r="B987" s="123"/>
      <c r="C987" s="123"/>
      <c r="D987" s="123"/>
      <c r="E987" s="123"/>
      <c r="F987" s="123"/>
      <c r="G987" s="123"/>
    </row>
    <row r="988" spans="1:7" ht="18" customHeight="1">
      <c r="A988" s="123"/>
      <c r="B988" s="123"/>
      <c r="C988" s="123"/>
      <c r="D988" s="123"/>
      <c r="E988" s="123"/>
      <c r="F988" s="123"/>
      <c r="G988" s="123"/>
    </row>
    <row r="989" spans="1:7" ht="18" customHeight="1">
      <c r="A989" s="123"/>
      <c r="B989" s="123"/>
      <c r="C989" s="123"/>
      <c r="D989" s="123"/>
      <c r="E989" s="123"/>
      <c r="F989" s="123"/>
      <c r="G989" s="123"/>
    </row>
  </sheetData>
  <phoneticPr fontId="1"/>
  <pageMargins left="0.7" right="0.7" top="0.75" bottom="0.75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D551E-BAA2-47D7-ABB2-4054BB3C9184}">
  <dimension ref="A1:M7"/>
  <sheetViews>
    <sheetView zoomScaleNormal="100" workbookViewId="0"/>
  </sheetViews>
  <sheetFormatPr defaultColWidth="9" defaultRowHeight="13.5"/>
  <cols>
    <col min="1" max="1" width="15.125" style="128" customWidth="1"/>
    <col min="2" max="2" width="5.25" style="128" bestFit="1" customWidth="1"/>
    <col min="3" max="3" width="2.25" style="128" customWidth="1"/>
    <col min="4" max="4" width="9" style="128" bestFit="1" customWidth="1"/>
    <col min="5" max="5" width="2.25" style="128" customWidth="1"/>
    <col min="6" max="6" width="6.25" style="128" customWidth="1"/>
    <col min="7" max="7" width="16.875" style="128" bestFit="1" customWidth="1"/>
    <col min="8" max="8" width="7.125" style="128" bestFit="1" customWidth="1"/>
    <col min="9" max="9" width="2.25" style="128" bestFit="1" customWidth="1"/>
    <col min="10" max="10" width="5" style="128" bestFit="1" customWidth="1"/>
    <col min="11" max="11" width="4" style="128" customWidth="1"/>
    <col min="12" max="12" width="5" style="128" bestFit="1" customWidth="1"/>
    <col min="13" max="13" width="2.25" style="128" bestFit="1" customWidth="1"/>
    <col min="14" max="16384" width="9" style="128"/>
  </cols>
  <sheetData>
    <row r="1" spans="1:13" ht="16.5" customHeight="1"/>
    <row r="2" spans="1:13" ht="16.5" customHeight="1">
      <c r="A2" s="129"/>
      <c r="B2" s="130" t="s">
        <v>197</v>
      </c>
      <c r="C2" s="129" t="s">
        <v>198</v>
      </c>
      <c r="D2" s="130" t="s">
        <v>199</v>
      </c>
      <c r="E2" s="129" t="s">
        <v>200</v>
      </c>
      <c r="G2" s="129"/>
      <c r="H2" s="130" t="s">
        <v>201</v>
      </c>
      <c r="I2" s="129" t="s">
        <v>198</v>
      </c>
      <c r="J2" s="129"/>
      <c r="K2" s="130" t="s">
        <v>202</v>
      </c>
      <c r="L2" s="129"/>
      <c r="M2" s="129" t="s">
        <v>200</v>
      </c>
    </row>
    <row r="3" spans="1:13" ht="16.5" customHeight="1">
      <c r="A3" s="128" t="s">
        <v>203</v>
      </c>
      <c r="B3" s="131"/>
      <c r="C3" s="128" t="s">
        <v>198</v>
      </c>
      <c r="D3" s="131"/>
      <c r="E3" s="128" t="s">
        <v>200</v>
      </c>
      <c r="G3" s="128" t="s">
        <v>203</v>
      </c>
      <c r="H3" s="132"/>
      <c r="I3" s="128" t="s">
        <v>198</v>
      </c>
      <c r="J3" s="133"/>
      <c r="K3" s="134" t="s">
        <v>204</v>
      </c>
      <c r="L3" s="133"/>
      <c r="M3" s="128" t="s">
        <v>200</v>
      </c>
    </row>
    <row r="4" spans="1:13" ht="16.5" customHeight="1">
      <c r="A4" s="135" t="s">
        <v>205</v>
      </c>
      <c r="B4" s="136"/>
      <c r="C4" s="135" t="s">
        <v>198</v>
      </c>
      <c r="D4" s="136"/>
      <c r="E4" s="135" t="s">
        <v>200</v>
      </c>
      <c r="G4" s="135" t="s">
        <v>205</v>
      </c>
      <c r="H4" s="136"/>
      <c r="I4" s="135" t="s">
        <v>198</v>
      </c>
      <c r="J4" s="137"/>
      <c r="K4" s="138" t="s">
        <v>204</v>
      </c>
      <c r="L4" s="137"/>
      <c r="M4" s="135" t="s">
        <v>200</v>
      </c>
    </row>
    <row r="5" spans="1:13" ht="16.5" customHeight="1"/>
    <row r="6" spans="1:13" ht="16.5" customHeight="1"/>
    <row r="7" spans="1:13">
      <c r="A7" s="128" t="s">
        <v>206</v>
      </c>
      <c r="G7" s="128" t="s">
        <v>207</v>
      </c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F8895-03B3-452F-AEF1-7774983B62A3}">
  <dimension ref="A1:L9"/>
  <sheetViews>
    <sheetView zoomScaleNormal="100" workbookViewId="0"/>
  </sheetViews>
  <sheetFormatPr defaultColWidth="9" defaultRowHeight="18.75"/>
  <cols>
    <col min="1" max="1" width="9" style="125"/>
    <col min="2" max="2" width="16.25" style="125" bestFit="1" customWidth="1"/>
    <col min="3" max="3" width="9" style="125"/>
    <col min="4" max="4" width="2.125" style="125" bestFit="1" customWidth="1"/>
    <col min="5" max="5" width="6.5" style="125" bestFit="1" customWidth="1"/>
    <col min="6" max="6" width="2.125" style="125" bestFit="1" customWidth="1"/>
    <col min="7" max="16384" width="9" style="125"/>
  </cols>
  <sheetData>
    <row r="1" spans="1:12">
      <c r="A1" s="128"/>
      <c r="B1" s="128"/>
      <c r="C1" s="128"/>
      <c r="D1" s="128"/>
      <c r="E1" s="128"/>
      <c r="F1" s="128"/>
      <c r="G1" s="128"/>
    </row>
    <row r="2" spans="1:12">
      <c r="A2" s="129" t="s">
        <v>208</v>
      </c>
      <c r="B2" s="129" t="s">
        <v>209</v>
      </c>
      <c r="C2" s="130" t="s">
        <v>210</v>
      </c>
      <c r="D2" s="129" t="s">
        <v>198</v>
      </c>
      <c r="E2" s="130" t="s">
        <v>211</v>
      </c>
      <c r="F2" s="129" t="s">
        <v>200</v>
      </c>
      <c r="G2" s="128"/>
      <c r="L2" s="123"/>
    </row>
    <row r="3" spans="1:12">
      <c r="A3" s="128" t="s">
        <v>212</v>
      </c>
      <c r="B3" s="128" t="s">
        <v>213</v>
      </c>
      <c r="C3" s="139"/>
      <c r="D3" s="128"/>
      <c r="E3" s="140"/>
      <c r="F3" s="128" t="s">
        <v>200</v>
      </c>
      <c r="G3" s="128"/>
      <c r="L3" s="123"/>
    </row>
    <row r="4" spans="1:12">
      <c r="A4" s="128"/>
      <c r="B4" s="128" t="s">
        <v>214</v>
      </c>
      <c r="C4" s="139"/>
      <c r="D4" s="128"/>
      <c r="E4" s="140"/>
      <c r="F4" s="128" t="s">
        <v>200</v>
      </c>
      <c r="G4" s="128"/>
      <c r="L4" s="123"/>
    </row>
    <row r="5" spans="1:12">
      <c r="A5" s="128" t="s">
        <v>195</v>
      </c>
      <c r="B5" s="128" t="s">
        <v>215</v>
      </c>
      <c r="C5" s="139"/>
      <c r="D5" s="128"/>
      <c r="E5" s="140"/>
      <c r="F5" s="128" t="s">
        <v>200</v>
      </c>
      <c r="G5" s="128"/>
    </row>
    <row r="6" spans="1:12">
      <c r="A6" s="135"/>
      <c r="B6" s="135" t="s">
        <v>216</v>
      </c>
      <c r="C6" s="141"/>
      <c r="D6" s="135"/>
      <c r="E6" s="142"/>
      <c r="F6" s="135" t="s">
        <v>200</v>
      </c>
      <c r="G6" s="128"/>
    </row>
    <row r="7" spans="1:12">
      <c r="A7" s="128"/>
      <c r="B7" s="128"/>
      <c r="C7" s="128"/>
      <c r="D7" s="128"/>
      <c r="E7" s="128"/>
      <c r="F7" s="128"/>
      <c r="G7" s="128"/>
    </row>
    <row r="8" spans="1:12">
      <c r="A8" s="128"/>
      <c r="B8" s="128"/>
      <c r="C8" s="128"/>
      <c r="D8" s="128"/>
      <c r="E8" s="128"/>
      <c r="F8" s="128"/>
      <c r="G8" s="128"/>
    </row>
    <row r="9" spans="1:12">
      <c r="A9" s="128"/>
      <c r="B9" s="128"/>
      <c r="C9" s="128"/>
      <c r="D9" s="128"/>
      <c r="E9" s="128"/>
      <c r="F9" s="128"/>
      <c r="G9" s="128"/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011AD-FD03-47E0-911A-5C52907909E0}">
  <dimension ref="A1:D4"/>
  <sheetViews>
    <sheetView workbookViewId="0"/>
  </sheetViews>
  <sheetFormatPr defaultRowHeight="18.75"/>
  <sheetData>
    <row r="1" spans="1:4">
      <c r="B1" t="s">
        <v>0</v>
      </c>
    </row>
    <row r="2" spans="1:4">
      <c r="A2" t="s">
        <v>1</v>
      </c>
      <c r="B2" t="s">
        <v>2</v>
      </c>
      <c r="C2" t="s">
        <v>3</v>
      </c>
      <c r="D2" s="1" t="s">
        <v>4</v>
      </c>
    </row>
    <row r="3" spans="1:4">
      <c r="A3" t="s">
        <v>5</v>
      </c>
      <c r="B3" s="2">
        <v>3.3</v>
      </c>
      <c r="C3" s="2">
        <v>3.2222222222222228</v>
      </c>
      <c r="D3" s="2">
        <v>3.2766666666666664</v>
      </c>
    </row>
    <row r="4" spans="1:4">
      <c r="A4" t="s">
        <v>6</v>
      </c>
      <c r="B4" s="2">
        <v>0.36384193323605873</v>
      </c>
      <c r="C4" s="2">
        <v>0.41573970964154566</v>
      </c>
      <c r="D4" s="2">
        <v>0.38182311204128005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42</vt:i4>
      </vt:variant>
    </vt:vector>
  </HeadingPairs>
  <TitlesOfParts>
    <vt:vector size="42" baseType="lpstr">
      <vt:lpstr>例題2.1</vt:lpstr>
      <vt:lpstr>例題2.2</vt:lpstr>
      <vt:lpstr>例題2.3</vt:lpstr>
      <vt:lpstr>例題2.4</vt:lpstr>
      <vt:lpstr>例題2.5</vt:lpstr>
      <vt:lpstr>データセット3</vt:lpstr>
      <vt:lpstr>例題3.1-3</vt:lpstr>
      <vt:lpstr>例題3.4-5</vt:lpstr>
      <vt:lpstr>例題4.1</vt:lpstr>
      <vt:lpstr>例題4.2</vt:lpstr>
      <vt:lpstr>例題4.3</vt:lpstr>
      <vt:lpstr>例題4.4</vt:lpstr>
      <vt:lpstr>例題4.5</vt:lpstr>
      <vt:lpstr>例題4.6</vt:lpstr>
      <vt:lpstr>例題4.7</vt:lpstr>
      <vt:lpstr>例題4.8</vt:lpstr>
      <vt:lpstr>Sheet4</vt:lpstr>
      <vt:lpstr>例題5.1</vt:lpstr>
      <vt:lpstr>図5-4（元データ）</vt:lpstr>
      <vt:lpstr>例題5.4</vt:lpstr>
      <vt:lpstr>図5-9（元データ）</vt:lpstr>
      <vt:lpstr>Sheet5</vt:lpstr>
      <vt:lpstr>図5-12（元データ）</vt:lpstr>
      <vt:lpstr>図5-11（元データ）</vt:lpstr>
      <vt:lpstr>Sheet1</vt:lpstr>
      <vt:lpstr>Sheet2</vt:lpstr>
      <vt:lpstr>例題5.5</vt:lpstr>
      <vt:lpstr>例題5.6</vt:lpstr>
      <vt:lpstr>図5-14（元データ）</vt:lpstr>
      <vt:lpstr>例題5.7</vt:lpstr>
      <vt:lpstr>図5-16（元データ）</vt:lpstr>
      <vt:lpstr>例題5.8</vt:lpstr>
      <vt:lpstr>図5-18（元データ）</vt:lpstr>
      <vt:lpstr>例題5.9</vt:lpstr>
      <vt:lpstr>例題5.10</vt:lpstr>
      <vt:lpstr>図5-24（元データ）</vt:lpstr>
      <vt:lpstr>例題5.11</vt:lpstr>
      <vt:lpstr>Sheet7</vt:lpstr>
      <vt:lpstr>例題5.12</vt:lpstr>
      <vt:lpstr>Sheet9</vt:lpstr>
      <vt:lpstr>Sheet10</vt:lpstr>
      <vt:lpstr>例題5.13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</dc:creator>
  <cp:lastModifiedBy>kato</cp:lastModifiedBy>
  <dcterms:created xsi:type="dcterms:W3CDTF">2024-05-16T05:45:47Z</dcterms:created>
  <dcterms:modified xsi:type="dcterms:W3CDTF">2024-09-25T08:28:56Z</dcterms:modified>
</cp:coreProperties>
</file>